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X:\１ 課運営\■（至急）インボイス対応様式変更\R6単価改定様式\■最終チェック_公開用\"/>
    </mc:Choice>
  </mc:AlternateContent>
  <xr:revisionPtr revIDLastSave="0" documentId="13_ncr:1_{8F87B4E0-336A-4923-B1C9-0C58E0318E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土質試験依頼書" sheetId="13" r:id="rId1"/>
    <sheet name="受付方法等" sheetId="15" r:id="rId2"/>
    <sheet name="工場コード" sheetId="5" state="hidden" r:id="rId3"/>
  </sheets>
  <definedNames>
    <definedName name="_xlnm.Print_Area" localSheetId="0">土質試験依頼書!$A$1:$AP$268</definedName>
  </definedNames>
  <calcPr calcId="191029"/>
</workbook>
</file>

<file path=xl/calcChain.xml><?xml version="1.0" encoding="utf-8"?>
<calcChain xmlns="http://schemas.openxmlformats.org/spreadsheetml/2006/main">
  <c r="AD177" i="13" l="1"/>
  <c r="AD244" i="13" s="1"/>
  <c r="T176" i="13"/>
  <c r="T243" i="13" s="1"/>
  <c r="AI115" i="13"/>
  <c r="AI182" i="13" s="1"/>
  <c r="AI249" i="13" s="1"/>
  <c r="AD115" i="13"/>
  <c r="AD182" i="13" s="1"/>
  <c r="AD249" i="13" s="1"/>
  <c r="Y115" i="13"/>
  <c r="Y182" i="13" s="1"/>
  <c r="Y249" i="13" s="1"/>
  <c r="T115" i="13"/>
  <c r="T182" i="13" s="1"/>
  <c r="T249" i="13" s="1"/>
  <c r="O115" i="13"/>
  <c r="O182" i="13" s="1"/>
  <c r="O249" i="13" s="1"/>
  <c r="J115" i="13"/>
  <c r="J182" i="13" s="1"/>
  <c r="J249" i="13" s="1"/>
  <c r="AI114" i="13"/>
  <c r="AI181" i="13" s="1"/>
  <c r="AI248" i="13" s="1"/>
  <c r="AD114" i="13"/>
  <c r="AD181" i="13" s="1"/>
  <c r="AD248" i="13" s="1"/>
  <c r="Y114" i="13"/>
  <c r="Y181" i="13" s="1"/>
  <c r="Y248" i="13" s="1"/>
  <c r="T114" i="13"/>
  <c r="T181" i="13" s="1"/>
  <c r="T248" i="13" s="1"/>
  <c r="O114" i="13"/>
  <c r="O181" i="13" s="1"/>
  <c r="O248" i="13" s="1"/>
  <c r="J114" i="13"/>
  <c r="J181" i="13" s="1"/>
  <c r="J248" i="13" s="1"/>
  <c r="AI113" i="13"/>
  <c r="AI180" i="13" s="1"/>
  <c r="AI247" i="13" s="1"/>
  <c r="AD113" i="13"/>
  <c r="AD180" i="13" s="1"/>
  <c r="AD247" i="13" s="1"/>
  <c r="Y113" i="13"/>
  <c r="Y180" i="13" s="1"/>
  <c r="Y247" i="13" s="1"/>
  <c r="T113" i="13"/>
  <c r="T180" i="13" s="1"/>
  <c r="T247" i="13" s="1"/>
  <c r="O113" i="13"/>
  <c r="O180" i="13" s="1"/>
  <c r="O247" i="13" s="1"/>
  <c r="J113" i="13"/>
  <c r="J180" i="13" s="1"/>
  <c r="J247" i="13" s="1"/>
  <c r="AI112" i="13"/>
  <c r="AI179" i="13" s="1"/>
  <c r="AI246" i="13" s="1"/>
  <c r="AD112" i="13"/>
  <c r="AD179" i="13" s="1"/>
  <c r="AD246" i="13" s="1"/>
  <c r="Y112" i="13"/>
  <c r="Y179" i="13" s="1"/>
  <c r="Y246" i="13" s="1"/>
  <c r="T112" i="13"/>
  <c r="T179" i="13" s="1"/>
  <c r="T246" i="13" s="1"/>
  <c r="O112" i="13"/>
  <c r="O179" i="13" s="1"/>
  <c r="O246" i="13" s="1"/>
  <c r="J112" i="13"/>
  <c r="J179" i="13" s="1"/>
  <c r="J246" i="13" s="1"/>
  <c r="AI111" i="13"/>
  <c r="AI178" i="13" s="1"/>
  <c r="AI245" i="13" s="1"/>
  <c r="AD111" i="13"/>
  <c r="AD178" i="13" s="1"/>
  <c r="AD245" i="13" s="1"/>
  <c r="Y111" i="13"/>
  <c r="Y178" i="13" s="1"/>
  <c r="Y245" i="13" s="1"/>
  <c r="T111" i="13"/>
  <c r="T178" i="13" s="1"/>
  <c r="T245" i="13" s="1"/>
  <c r="O111" i="13"/>
  <c r="O178" i="13" s="1"/>
  <c r="O245" i="13" s="1"/>
  <c r="J111" i="13"/>
  <c r="J178" i="13" s="1"/>
  <c r="J245" i="13" s="1"/>
  <c r="AI110" i="13"/>
  <c r="AI177" i="13" s="1"/>
  <c r="AI244" i="13" s="1"/>
  <c r="AD110" i="13"/>
  <c r="Y110" i="13"/>
  <c r="Y177" i="13" s="1"/>
  <c r="Y244" i="13" s="1"/>
  <c r="T110" i="13"/>
  <c r="T177" i="13" s="1"/>
  <c r="T244" i="13" s="1"/>
  <c r="O110" i="13"/>
  <c r="O177" i="13" s="1"/>
  <c r="O244" i="13" s="1"/>
  <c r="J110" i="13"/>
  <c r="J177" i="13" s="1"/>
  <c r="J244" i="13" s="1"/>
  <c r="AI109" i="13"/>
  <c r="AI176" i="13" s="1"/>
  <c r="AI243" i="13" s="1"/>
  <c r="AD109" i="13"/>
  <c r="AD176" i="13" s="1"/>
  <c r="AD243" i="13" s="1"/>
  <c r="Y109" i="13"/>
  <c r="Y176" i="13" s="1"/>
  <c r="Y243" i="13" s="1"/>
  <c r="T109" i="13"/>
  <c r="O109" i="13"/>
  <c r="O176" i="13" s="1"/>
  <c r="O243" i="13" s="1"/>
  <c r="J109" i="13"/>
  <c r="J176" i="13" s="1"/>
  <c r="J243" i="13" s="1"/>
  <c r="AO47" i="13"/>
  <c r="AP47" i="13" s="1"/>
  <c r="AP114" i="13" s="1"/>
  <c r="AP181" i="13" s="1"/>
  <c r="AP248" i="13" s="1"/>
  <c r="AO46" i="13"/>
  <c r="AP46" i="13" s="1"/>
  <c r="AP113" i="13" s="1"/>
  <c r="AP180" i="13" s="1"/>
  <c r="AP247" i="13" s="1"/>
  <c r="AO45" i="13"/>
  <c r="AP45" i="13" s="1"/>
  <c r="AP112" i="13" s="1"/>
  <c r="AP179" i="13" s="1"/>
  <c r="AP246" i="13" s="1"/>
  <c r="AO114" i="13" l="1"/>
  <c r="AO181" i="13" s="1"/>
  <c r="AO248" i="13" s="1"/>
  <c r="AO112" i="13"/>
  <c r="AO179" i="13" s="1"/>
  <c r="AO246" i="13" s="1"/>
  <c r="AO113" i="13"/>
  <c r="AO180" i="13" s="1"/>
  <c r="AO247" i="13" s="1"/>
  <c r="N116" i="13"/>
  <c r="N183" i="13" s="1"/>
  <c r="N250" i="13" s="1"/>
  <c r="T116" i="13"/>
  <c r="T183" i="13" s="1"/>
  <c r="T250" i="13" s="1"/>
  <c r="N117" i="13"/>
  <c r="N184" i="13" s="1"/>
  <c r="N251" i="13" s="1"/>
  <c r="X50" i="13"/>
  <c r="X117" i="13" s="1"/>
  <c r="X184" i="13" s="1"/>
  <c r="X251" i="13" s="1"/>
  <c r="X49" i="13"/>
  <c r="AF50" i="13" s="1"/>
  <c r="AF117" i="13" s="1"/>
  <c r="AF184" i="13" s="1"/>
  <c r="AF251" i="13" s="1"/>
  <c r="AI108" i="13"/>
  <c r="AI175" i="13" s="1"/>
  <c r="AI242" i="13" s="1"/>
  <c r="AD108" i="13"/>
  <c r="AD175" i="13" s="1"/>
  <c r="AD242" i="13" s="1"/>
  <c r="Y108" i="13"/>
  <c r="Y175" i="13" s="1"/>
  <c r="Y242" i="13" s="1"/>
  <c r="T108" i="13"/>
  <c r="T175" i="13" s="1"/>
  <c r="T242" i="13" s="1"/>
  <c r="O108" i="13"/>
  <c r="O175" i="13" s="1"/>
  <c r="O242" i="13" s="1"/>
  <c r="J108" i="13"/>
  <c r="J175" i="13" s="1"/>
  <c r="J242" i="13" s="1"/>
  <c r="AI107" i="13"/>
  <c r="AI174" i="13" s="1"/>
  <c r="AI241" i="13" s="1"/>
  <c r="AD107" i="13"/>
  <c r="AD174" i="13" s="1"/>
  <c r="AD241" i="13" s="1"/>
  <c r="Y107" i="13"/>
  <c r="Y174" i="13" s="1"/>
  <c r="Y241" i="13" s="1"/>
  <c r="T107" i="13"/>
  <c r="T174" i="13" s="1"/>
  <c r="T241" i="13" s="1"/>
  <c r="O107" i="13"/>
  <c r="O174" i="13" s="1"/>
  <c r="O241" i="13" s="1"/>
  <c r="J107" i="13"/>
  <c r="J174" i="13" s="1"/>
  <c r="J241" i="13" s="1"/>
  <c r="AI106" i="13"/>
  <c r="AI173" i="13" s="1"/>
  <c r="AI240" i="13" s="1"/>
  <c r="AD106" i="13"/>
  <c r="AD173" i="13" s="1"/>
  <c r="AD240" i="13" s="1"/>
  <c r="Y106" i="13"/>
  <c r="Y173" i="13" s="1"/>
  <c r="Y240" i="13" s="1"/>
  <c r="T106" i="13"/>
  <c r="T173" i="13" s="1"/>
  <c r="T240" i="13" s="1"/>
  <c r="O106" i="13"/>
  <c r="O173" i="13" s="1"/>
  <c r="O240" i="13" s="1"/>
  <c r="J106" i="13"/>
  <c r="J173" i="13" s="1"/>
  <c r="J240" i="13" s="1"/>
  <c r="AI105" i="13"/>
  <c r="AI172" i="13" s="1"/>
  <c r="AI239" i="13" s="1"/>
  <c r="AD105" i="13"/>
  <c r="AD172" i="13" s="1"/>
  <c r="AD239" i="13" s="1"/>
  <c r="Y105" i="13"/>
  <c r="Y172" i="13" s="1"/>
  <c r="Y239" i="13" s="1"/>
  <c r="T105" i="13"/>
  <c r="T172" i="13" s="1"/>
  <c r="T239" i="13" s="1"/>
  <c r="O105" i="13"/>
  <c r="O172" i="13" s="1"/>
  <c r="O239" i="13" s="1"/>
  <c r="J105" i="13"/>
  <c r="J172" i="13" s="1"/>
  <c r="J239" i="13" s="1"/>
  <c r="AI104" i="13"/>
  <c r="AI171" i="13" s="1"/>
  <c r="AI238" i="13" s="1"/>
  <c r="AD104" i="13"/>
  <c r="AD171" i="13" s="1"/>
  <c r="AD238" i="13" s="1"/>
  <c r="Y104" i="13"/>
  <c r="Y171" i="13" s="1"/>
  <c r="Y238" i="13" s="1"/>
  <c r="T104" i="13"/>
  <c r="T171" i="13" s="1"/>
  <c r="T238" i="13" s="1"/>
  <c r="O104" i="13"/>
  <c r="O171" i="13" s="1"/>
  <c r="O238" i="13" s="1"/>
  <c r="J104" i="13"/>
  <c r="J171" i="13" s="1"/>
  <c r="J238" i="13" s="1"/>
  <c r="AI103" i="13"/>
  <c r="AI170" i="13" s="1"/>
  <c r="AI237" i="13" s="1"/>
  <c r="AD103" i="13"/>
  <c r="AD170" i="13" s="1"/>
  <c r="AD237" i="13" s="1"/>
  <c r="Y103" i="13"/>
  <c r="Y170" i="13" s="1"/>
  <c r="Y237" i="13" s="1"/>
  <c r="T103" i="13"/>
  <c r="T170" i="13" s="1"/>
  <c r="T237" i="13" s="1"/>
  <c r="O103" i="13"/>
  <c r="O170" i="13" s="1"/>
  <c r="O237" i="13" s="1"/>
  <c r="J103" i="13"/>
  <c r="J170" i="13" s="1"/>
  <c r="J237" i="13" s="1"/>
  <c r="AI102" i="13"/>
  <c r="AI169" i="13" s="1"/>
  <c r="AI236" i="13" s="1"/>
  <c r="AD102" i="13"/>
  <c r="AD169" i="13" s="1"/>
  <c r="AD236" i="13" s="1"/>
  <c r="Y102" i="13"/>
  <c r="Y169" i="13" s="1"/>
  <c r="Y236" i="13" s="1"/>
  <c r="T102" i="13"/>
  <c r="T169" i="13" s="1"/>
  <c r="T236" i="13" s="1"/>
  <c r="O102" i="13"/>
  <c r="O169" i="13" s="1"/>
  <c r="O236" i="13" s="1"/>
  <c r="J102" i="13"/>
  <c r="J169" i="13" s="1"/>
  <c r="J236" i="13" s="1"/>
  <c r="AI101" i="13"/>
  <c r="AI168" i="13" s="1"/>
  <c r="AI235" i="13" s="1"/>
  <c r="AD101" i="13"/>
  <c r="AD168" i="13" s="1"/>
  <c r="AD235" i="13" s="1"/>
  <c r="Y101" i="13"/>
  <c r="Y168" i="13" s="1"/>
  <c r="Y235" i="13" s="1"/>
  <c r="T101" i="13"/>
  <c r="T168" i="13" s="1"/>
  <c r="T235" i="13" s="1"/>
  <c r="O101" i="13"/>
  <c r="O168" i="13" s="1"/>
  <c r="O235" i="13" s="1"/>
  <c r="J101" i="13"/>
  <c r="J168" i="13" s="1"/>
  <c r="J235" i="13" s="1"/>
  <c r="AI100" i="13"/>
  <c r="AI167" i="13" s="1"/>
  <c r="AI234" i="13" s="1"/>
  <c r="AD100" i="13"/>
  <c r="AD167" i="13" s="1"/>
  <c r="AD234" i="13" s="1"/>
  <c r="Y100" i="13"/>
  <c r="Y167" i="13" s="1"/>
  <c r="Y234" i="13" s="1"/>
  <c r="T100" i="13"/>
  <c r="T167" i="13" s="1"/>
  <c r="T234" i="13" s="1"/>
  <c r="O100" i="13"/>
  <c r="O167" i="13" s="1"/>
  <c r="O234" i="13" s="1"/>
  <c r="J100" i="13"/>
  <c r="J167" i="13" s="1"/>
  <c r="J234" i="13" s="1"/>
  <c r="AI99" i="13"/>
  <c r="AI166" i="13" s="1"/>
  <c r="AI233" i="13" s="1"/>
  <c r="AD99" i="13"/>
  <c r="AD166" i="13" s="1"/>
  <c r="AD233" i="13" s="1"/>
  <c r="Y99" i="13"/>
  <c r="Y166" i="13" s="1"/>
  <c r="Y233" i="13" s="1"/>
  <c r="T99" i="13"/>
  <c r="T166" i="13" s="1"/>
  <c r="T233" i="13" s="1"/>
  <c r="O99" i="13"/>
  <c r="O166" i="13" s="1"/>
  <c r="O233" i="13" s="1"/>
  <c r="J99" i="13"/>
  <c r="J166" i="13" s="1"/>
  <c r="J233" i="13" s="1"/>
  <c r="AI98" i="13"/>
  <c r="AI165" i="13" s="1"/>
  <c r="AI232" i="13" s="1"/>
  <c r="AD98" i="13"/>
  <c r="AD165" i="13" s="1"/>
  <c r="AD232" i="13" s="1"/>
  <c r="Y98" i="13"/>
  <c r="Y165" i="13" s="1"/>
  <c r="Y232" i="13" s="1"/>
  <c r="T98" i="13"/>
  <c r="T165" i="13" s="1"/>
  <c r="T232" i="13" s="1"/>
  <c r="O98" i="13"/>
  <c r="O165" i="13" s="1"/>
  <c r="O232" i="13" s="1"/>
  <c r="J98" i="13"/>
  <c r="J165" i="13" s="1"/>
  <c r="J232" i="13" s="1"/>
  <c r="AI97" i="13"/>
  <c r="AI164" i="13" s="1"/>
  <c r="AI231" i="13" s="1"/>
  <c r="AD97" i="13"/>
  <c r="AD164" i="13" s="1"/>
  <c r="AD231" i="13" s="1"/>
  <c r="Y97" i="13"/>
  <c r="Y164" i="13" s="1"/>
  <c r="Y231" i="13" s="1"/>
  <c r="T97" i="13"/>
  <c r="T164" i="13" s="1"/>
  <c r="T231" i="13" s="1"/>
  <c r="O97" i="13"/>
  <c r="O164" i="13" s="1"/>
  <c r="O231" i="13" s="1"/>
  <c r="J97" i="13"/>
  <c r="J164" i="13" s="1"/>
  <c r="J231" i="13" s="1"/>
  <c r="AI96" i="13"/>
  <c r="AI163" i="13" s="1"/>
  <c r="AD96" i="13"/>
  <c r="AD163" i="13" s="1"/>
  <c r="Y96" i="13"/>
  <c r="Y163" i="13" s="1"/>
  <c r="T96" i="13"/>
  <c r="T163" i="13" s="1"/>
  <c r="O96" i="13"/>
  <c r="O163" i="13" s="1"/>
  <c r="J96" i="13"/>
  <c r="J163" i="13" s="1"/>
  <c r="J230" i="13" s="1"/>
  <c r="AI95" i="13"/>
  <c r="AI162" i="13" s="1"/>
  <c r="AI229" i="13" s="1"/>
  <c r="AD95" i="13"/>
  <c r="AD162" i="13" s="1"/>
  <c r="AD229" i="13" s="1"/>
  <c r="Y95" i="13"/>
  <c r="Y162" i="13" s="1"/>
  <c r="Y229" i="13" s="1"/>
  <c r="T95" i="13"/>
  <c r="T162" i="13" s="1"/>
  <c r="T229" i="13" s="1"/>
  <c r="O95" i="13"/>
  <c r="O162" i="13" s="1"/>
  <c r="O229" i="13" s="1"/>
  <c r="J95" i="13"/>
  <c r="J162" i="13" s="1"/>
  <c r="J229" i="13" s="1"/>
  <c r="AI93" i="13"/>
  <c r="AI160" i="13" s="1"/>
  <c r="AI227" i="13" s="1"/>
  <c r="AD93" i="13"/>
  <c r="AD160" i="13" s="1"/>
  <c r="AD227" i="13" s="1"/>
  <c r="Y93" i="13"/>
  <c r="Y160" i="13" s="1"/>
  <c r="Y227" i="13" s="1"/>
  <c r="T93" i="13"/>
  <c r="T160" i="13" s="1"/>
  <c r="T227" i="13" s="1"/>
  <c r="O93" i="13"/>
  <c r="O160" i="13" s="1"/>
  <c r="O227" i="13" s="1"/>
  <c r="J93" i="13"/>
  <c r="J160" i="13" s="1"/>
  <c r="J227" i="13" s="1"/>
  <c r="AI92" i="13"/>
  <c r="AI159" i="13" s="1"/>
  <c r="AI226" i="13" s="1"/>
  <c r="AD92" i="13"/>
  <c r="AD159" i="13" s="1"/>
  <c r="AD226" i="13" s="1"/>
  <c r="Y92" i="13"/>
  <c r="Y159" i="13" s="1"/>
  <c r="Y226" i="13" s="1"/>
  <c r="T92" i="13"/>
  <c r="T159" i="13" s="1"/>
  <c r="T226" i="13" s="1"/>
  <c r="O92" i="13"/>
  <c r="O159" i="13" s="1"/>
  <c r="O226" i="13" s="1"/>
  <c r="J92" i="13"/>
  <c r="J159" i="13" s="1"/>
  <c r="J226" i="13" s="1"/>
  <c r="AI91" i="13"/>
  <c r="AI158" i="13" s="1"/>
  <c r="AI225" i="13" s="1"/>
  <c r="AD91" i="13"/>
  <c r="AD158" i="13" s="1"/>
  <c r="AD225" i="13" s="1"/>
  <c r="Y91" i="13"/>
  <c r="Y158" i="13" s="1"/>
  <c r="Y225" i="13" s="1"/>
  <c r="T91" i="13"/>
  <c r="T158" i="13" s="1"/>
  <c r="T225" i="13" s="1"/>
  <c r="O91" i="13"/>
  <c r="O158" i="13" s="1"/>
  <c r="O225" i="13" s="1"/>
  <c r="J91" i="13"/>
  <c r="J158" i="13" s="1"/>
  <c r="J225" i="13" s="1"/>
  <c r="AI90" i="13"/>
  <c r="AI157" i="13" s="1"/>
  <c r="AI224" i="13" s="1"/>
  <c r="AD90" i="13"/>
  <c r="AD157" i="13" s="1"/>
  <c r="AD224" i="13" s="1"/>
  <c r="Y90" i="13"/>
  <c r="Y157" i="13" s="1"/>
  <c r="Y224" i="13" s="1"/>
  <c r="T90" i="13"/>
  <c r="T157" i="13" s="1"/>
  <c r="T224" i="13" s="1"/>
  <c r="O90" i="13"/>
  <c r="O157" i="13" s="1"/>
  <c r="O224" i="13" s="1"/>
  <c r="J90" i="13"/>
  <c r="J157" i="13" s="1"/>
  <c r="J224" i="13" s="1"/>
  <c r="AI89" i="13"/>
  <c r="AI156" i="13" s="1"/>
  <c r="AI223" i="13" s="1"/>
  <c r="AD89" i="13"/>
  <c r="AD156" i="13" s="1"/>
  <c r="AD223" i="13" s="1"/>
  <c r="Y89" i="13"/>
  <c r="Y156" i="13" s="1"/>
  <c r="Y223" i="13" s="1"/>
  <c r="T89" i="13"/>
  <c r="T156" i="13" s="1"/>
  <c r="T223" i="13" s="1"/>
  <c r="O89" i="13"/>
  <c r="O156" i="13" s="1"/>
  <c r="O223" i="13" s="1"/>
  <c r="J89" i="13"/>
  <c r="J156" i="13" s="1"/>
  <c r="J223" i="13" s="1"/>
  <c r="J87" i="13"/>
  <c r="J154" i="13" s="1"/>
  <c r="J221" i="13" s="1"/>
  <c r="J86" i="13"/>
  <c r="J153" i="13" s="1"/>
  <c r="J220" i="13" s="1"/>
  <c r="J85" i="13"/>
  <c r="J152" i="13" s="1"/>
  <c r="J219" i="13" s="1"/>
  <c r="J84" i="13"/>
  <c r="J151" i="13" s="1"/>
  <c r="J218" i="13" s="1"/>
  <c r="R82" i="13"/>
  <c r="R149" i="13" s="1"/>
  <c r="R216" i="13" s="1"/>
  <c r="R81" i="13"/>
  <c r="R148" i="13" s="1"/>
  <c r="R215" i="13" s="1"/>
  <c r="R80" i="13"/>
  <c r="R147" i="13" s="1"/>
  <c r="R214" i="13" s="1"/>
  <c r="J80" i="13"/>
  <c r="J147" i="13" s="1"/>
  <c r="J214" i="13" s="1"/>
  <c r="I80" i="13"/>
  <c r="I147" i="13" s="1"/>
  <c r="I214" i="13" s="1"/>
  <c r="H80" i="13"/>
  <c r="H147" i="13" s="1"/>
  <c r="H214" i="13" s="1"/>
  <c r="G80" i="13"/>
  <c r="G147" i="13" s="1"/>
  <c r="G214" i="13" s="1"/>
  <c r="F80" i="13"/>
  <c r="F147" i="13" s="1"/>
  <c r="F214" i="13" s="1"/>
  <c r="R78" i="13"/>
  <c r="R145" i="13" s="1"/>
  <c r="R212" i="13" s="1"/>
  <c r="R77" i="13"/>
  <c r="R144" i="13" s="1"/>
  <c r="R211" i="13" s="1"/>
  <c r="R76" i="13"/>
  <c r="R143" i="13" s="1"/>
  <c r="R210" i="13" s="1"/>
  <c r="J76" i="13"/>
  <c r="J143" i="13" s="1"/>
  <c r="J210" i="13" s="1"/>
  <c r="I76" i="13"/>
  <c r="I143" i="13" s="1"/>
  <c r="I210" i="13" s="1"/>
  <c r="H76" i="13"/>
  <c r="H143" i="13" s="1"/>
  <c r="H210" i="13" s="1"/>
  <c r="G76" i="13"/>
  <c r="G143" i="13" s="1"/>
  <c r="G210" i="13" s="1"/>
  <c r="F76" i="13"/>
  <c r="F143" i="13" s="1"/>
  <c r="F210" i="13" s="1"/>
  <c r="AO48" i="13"/>
  <c r="AO115" i="13" s="1"/>
  <c r="AO182" i="13" s="1"/>
  <c r="AO249" i="13" s="1"/>
  <c r="AO44" i="13"/>
  <c r="AO111" i="13" s="1"/>
  <c r="AO178" i="13" s="1"/>
  <c r="AO245" i="13" s="1"/>
  <c r="AO43" i="13"/>
  <c r="AO110" i="13" s="1"/>
  <c r="AO177" i="13" s="1"/>
  <c r="AO244" i="13" s="1"/>
  <c r="AO42" i="13"/>
  <c r="AO109" i="13" s="1"/>
  <c r="AO176" i="13" s="1"/>
  <c r="AO243" i="13" s="1"/>
  <c r="AO41" i="13"/>
  <c r="AO108" i="13" s="1"/>
  <c r="AO175" i="13" s="1"/>
  <c r="AO242" i="13" s="1"/>
  <c r="AO40" i="13"/>
  <c r="AO107" i="13" s="1"/>
  <c r="AO174" i="13" s="1"/>
  <c r="AO241" i="13" s="1"/>
  <c r="AO39" i="13"/>
  <c r="AO106" i="13" s="1"/>
  <c r="AO173" i="13" s="1"/>
  <c r="AO240" i="13" s="1"/>
  <c r="AO38" i="13"/>
  <c r="AO105" i="13" s="1"/>
  <c r="AO172" i="13" s="1"/>
  <c r="AO239" i="13" s="1"/>
  <c r="AO37" i="13"/>
  <c r="AO104" i="13" s="1"/>
  <c r="AO171" i="13" s="1"/>
  <c r="AO238" i="13" s="1"/>
  <c r="AO36" i="13"/>
  <c r="AO103" i="13" s="1"/>
  <c r="AO170" i="13" s="1"/>
  <c r="AO237" i="13" s="1"/>
  <c r="AO35" i="13"/>
  <c r="AO102" i="13" s="1"/>
  <c r="AO169" i="13" s="1"/>
  <c r="AO236" i="13" s="1"/>
  <c r="AO34" i="13"/>
  <c r="AO101" i="13" s="1"/>
  <c r="AO168" i="13" s="1"/>
  <c r="AO235" i="13" s="1"/>
  <c r="AO33" i="13"/>
  <c r="AO100" i="13" s="1"/>
  <c r="AO167" i="13" s="1"/>
  <c r="AO234" i="13" s="1"/>
  <c r="AO32" i="13"/>
  <c r="AO99" i="13" s="1"/>
  <c r="AO166" i="13" s="1"/>
  <c r="AO233" i="13" s="1"/>
  <c r="AO31" i="13"/>
  <c r="AO98" i="13" s="1"/>
  <c r="AO165" i="13" s="1"/>
  <c r="AO232" i="13" s="1"/>
  <c r="AO30" i="13"/>
  <c r="AO97" i="13" s="1"/>
  <c r="AO164" i="13" s="1"/>
  <c r="AO231" i="13" s="1"/>
  <c r="AO29" i="13"/>
  <c r="AO96" i="13" s="1"/>
  <c r="AO163" i="13" s="1"/>
  <c r="AO230" i="13" s="1"/>
  <c r="AO28" i="13"/>
  <c r="AO95" i="13" s="1"/>
  <c r="AO162" i="13" s="1"/>
  <c r="AO229" i="13" s="1"/>
  <c r="X116" i="13" l="1"/>
  <c r="X183" i="13" s="1"/>
  <c r="X250" i="13" s="1"/>
  <c r="AO50" i="13"/>
  <c r="AP28" i="13"/>
  <c r="AP32" i="13"/>
  <c r="AP99" i="13" s="1"/>
  <c r="AP166" i="13" s="1"/>
  <c r="AP233" i="13" s="1"/>
  <c r="AP36" i="13"/>
  <c r="AP103" i="13" s="1"/>
  <c r="AP170" i="13" s="1"/>
  <c r="AP237" i="13" s="1"/>
  <c r="AP40" i="13"/>
  <c r="AP107" i="13" s="1"/>
  <c r="AP174" i="13" s="1"/>
  <c r="AP241" i="13" s="1"/>
  <c r="AP44" i="13"/>
  <c r="AP111" i="13" s="1"/>
  <c r="AP178" i="13" s="1"/>
  <c r="AP245" i="13" s="1"/>
  <c r="AP30" i="13"/>
  <c r="AP97" i="13" s="1"/>
  <c r="AP164" i="13" s="1"/>
  <c r="AP231" i="13" s="1"/>
  <c r="AP34" i="13"/>
  <c r="AP101" i="13" s="1"/>
  <c r="AP168" i="13" s="1"/>
  <c r="AP235" i="13" s="1"/>
  <c r="AP38" i="13"/>
  <c r="AP105" i="13" s="1"/>
  <c r="AP172" i="13" s="1"/>
  <c r="AP239" i="13" s="1"/>
  <c r="AP42" i="13"/>
  <c r="AP109" i="13" s="1"/>
  <c r="AP176" i="13" s="1"/>
  <c r="AP243" i="13" s="1"/>
  <c r="AP29" i="13"/>
  <c r="AP31" i="13"/>
  <c r="AP98" i="13" s="1"/>
  <c r="AP165" i="13" s="1"/>
  <c r="AP232" i="13" s="1"/>
  <c r="AP33" i="13"/>
  <c r="AP100" i="13" s="1"/>
  <c r="AP167" i="13" s="1"/>
  <c r="AP234" i="13" s="1"/>
  <c r="AP35" i="13"/>
  <c r="AP102" i="13" s="1"/>
  <c r="AP169" i="13" s="1"/>
  <c r="AP236" i="13" s="1"/>
  <c r="AP37" i="13"/>
  <c r="AP104" i="13" s="1"/>
  <c r="AP171" i="13" s="1"/>
  <c r="AP238" i="13" s="1"/>
  <c r="AP39" i="13"/>
  <c r="AP106" i="13" s="1"/>
  <c r="AP173" i="13" s="1"/>
  <c r="AP240" i="13" s="1"/>
  <c r="AP41" i="13"/>
  <c r="AP108" i="13" s="1"/>
  <c r="AP175" i="13" s="1"/>
  <c r="AP242" i="13" s="1"/>
  <c r="AP43" i="13"/>
  <c r="AP110" i="13" s="1"/>
  <c r="AP177" i="13" s="1"/>
  <c r="AP244" i="13" s="1"/>
  <c r="AP48" i="13"/>
  <c r="AP115" i="13" s="1"/>
  <c r="AP182" i="13" s="1"/>
  <c r="AP249" i="13" s="1"/>
  <c r="T230" i="13"/>
  <c r="Y230" i="13"/>
  <c r="AD230" i="13"/>
  <c r="O230" i="13"/>
  <c r="AI230" i="13"/>
  <c r="AP50" i="13" l="1"/>
  <c r="AP117" i="13" s="1"/>
  <c r="AP184" i="13" s="1"/>
  <c r="AO117" i="13"/>
  <c r="AO184" i="13" s="1"/>
  <c r="AO251" i="13" s="1"/>
  <c r="AP95" i="13"/>
  <c r="AP96" i="13"/>
  <c r="AP163" i="13" s="1"/>
  <c r="AP230" i="13" s="1"/>
  <c r="B2" i="5"/>
  <c r="B3" i="5" s="1"/>
  <c r="D3" i="5" s="1"/>
  <c r="AO118" i="13" l="1"/>
  <c r="AO119" i="13" s="1"/>
  <c r="AO120" i="13" s="1"/>
  <c r="AO51" i="13"/>
  <c r="AO52" i="13" s="1"/>
  <c r="AO53" i="13" s="1"/>
  <c r="AP162" i="13"/>
  <c r="AP251" i="13"/>
  <c r="AP229" i="13" l="1"/>
  <c r="AO252" i="13" s="1"/>
  <c r="AO253" i="13" s="1"/>
  <c r="AO254" i="13" s="1"/>
  <c r="AO185" i="13"/>
  <c r="AO186" i="13" s="1"/>
  <c r="AO18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</authors>
  <commentList>
    <comment ref="AI28" authorId="0" shapeId="0" xr:uid="{00000000-0006-0000-0000-000001000000}">
      <text>
        <r>
          <rPr>
            <sz val="10"/>
            <color indexed="81"/>
            <rFont val="Meiryo UI"/>
            <family val="3"/>
            <charset val="128"/>
          </rPr>
          <t>数量は必ず数字「</t>
        </r>
        <r>
          <rPr>
            <b/>
            <sz val="10"/>
            <color indexed="81"/>
            <rFont val="Meiryo UI"/>
            <family val="3"/>
            <charset val="128"/>
          </rPr>
          <t>１</t>
        </r>
        <r>
          <rPr>
            <sz val="10"/>
            <color indexed="81"/>
            <rFont val="Meiryo UI"/>
            <family val="3"/>
            <charset val="128"/>
          </rPr>
          <t>」を入力してください。</t>
        </r>
      </text>
    </comment>
    <comment ref="J40" authorId="0" shapeId="0" xr:uid="{4CB21100-581F-4069-9FFA-FA6BC72B1A0F}">
      <text>
        <r>
          <rPr>
            <sz val="9"/>
            <color indexed="81"/>
            <rFont val="MS P ゴシック"/>
            <family val="3"/>
            <charset val="128"/>
          </rPr>
          <t xml:space="preserve">一軸圧縮試験の依頼について
①事前に試験日等の情報を連絡してください。
</t>
        </r>
      </text>
    </comment>
    <comment ref="J41" authorId="0" shapeId="0" xr:uid="{84B92897-2AC0-463C-A0D7-B1DEE6830165}">
      <text>
        <r>
          <rPr>
            <sz val="9"/>
            <color indexed="81"/>
            <rFont val="MS P ゴシック"/>
            <family val="3"/>
            <charset val="128"/>
          </rPr>
          <t xml:space="preserve">三軸圧縮試験の依頼について
①事前打合せが必要です。ご依頼前に連絡をお願いします。
②締固め試験を追加してください。
③依頼書作成は、「三軸圧縮試験を選択した依頼書」と「締固め試験等を選択した依頼書」の２つに分けてください。
</t>
        </r>
      </text>
    </comment>
    <comment ref="J42" authorId="0" shapeId="0" xr:uid="{355A0AFA-15BD-4A6A-A9CE-8AF22D0B128C}">
      <text>
        <r>
          <rPr>
            <sz val="9"/>
            <color indexed="81"/>
            <rFont val="MS P ゴシック"/>
            <family val="3"/>
            <charset val="128"/>
          </rPr>
          <t xml:space="preserve">三軸圧縮試験の依頼について
①事前打合せが必要です。ご依頼前に連絡をお願いします。
②締固め試験を追加してください。
③依頼書作成は、「三軸圧縮試験を選択した依頼書」と「締固め試験等を選択した依頼書」の２つに分けてください。
</t>
        </r>
      </text>
    </comment>
    <comment ref="J43" authorId="0" shapeId="0" xr:uid="{4AF26CA9-61BB-4E57-84DA-639D18247F6D}">
      <text>
        <r>
          <rPr>
            <sz val="9"/>
            <color indexed="81"/>
            <rFont val="MS P ゴシック"/>
            <family val="3"/>
            <charset val="128"/>
          </rPr>
          <t xml:space="preserve">三軸圧縮試験の依頼について
①事前打合せが必要です。ご依頼前に連絡をお願いします。
②締固め試験を追加してください。
③依頼書作成は、「三軸圧縮試験を選択した依頼書」と「締固め試験等を選択した依頼書」の２つに分けてください。
</t>
        </r>
      </text>
    </comment>
    <comment ref="J44" authorId="0" shapeId="0" xr:uid="{D0B6689B-F063-4FD2-B710-D7C8F2133284}">
      <text>
        <r>
          <rPr>
            <sz val="9"/>
            <color indexed="81"/>
            <rFont val="MS P ゴシック"/>
            <family val="3"/>
            <charset val="128"/>
          </rPr>
          <t>定水位・変水水位透水試験の依頼について
①締固め試験を追加してください。</t>
        </r>
      </text>
    </comment>
    <comment ref="J45" authorId="0" shapeId="0" xr:uid="{E44BBE4A-2A79-4CC2-94C8-4920FC538798}">
      <text>
        <r>
          <rPr>
            <sz val="9"/>
            <color indexed="81"/>
            <rFont val="MS P ゴシック"/>
            <family val="3"/>
            <charset val="128"/>
          </rPr>
          <t>定水位・変水水位透水試験の依頼について
①締固め試験を追加してください。</t>
        </r>
      </text>
    </comment>
  </commentList>
</comments>
</file>

<file path=xl/sharedStrings.xml><?xml version="1.0" encoding="utf-8"?>
<sst xmlns="http://schemas.openxmlformats.org/spreadsheetml/2006/main" count="659" uniqueCount="231">
  <si>
    <t>会社名・氏名</t>
    <rPh sb="0" eb="3">
      <t>カイシャメイ</t>
    </rPh>
    <rPh sb="4" eb="6">
      <t>シメイ</t>
    </rPh>
    <phoneticPr fontId="5"/>
  </si>
  <si>
    <t>数量</t>
    <rPh sb="0" eb="2">
      <t>スウリョウ</t>
    </rPh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</si>
  <si>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</si>
  <si>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</si>
  <si>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</si>
  <si>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</si>
  <si>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</si>
  <si>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</si>
  <si>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4"/>
  </si>
  <si>
    <t>郡家コンクリート工業（株）</t>
  </si>
  <si>
    <t>鳥取生コンクリート（株）</t>
    <rPh sb="9" eb="12">
      <t>カブ</t>
    </rPh>
    <phoneticPr fontId="14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</si>
  <si>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</si>
  <si>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</si>
  <si>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</si>
  <si>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4"/>
  </si>
  <si>
    <t>（株）セントラル本社工場</t>
    <rPh sb="0" eb="3">
      <t>カブ</t>
    </rPh>
    <rPh sb="8" eb="10">
      <t>ホンシャ</t>
    </rPh>
    <rPh sb="10" eb="12">
      <t>コウジョウ</t>
    </rPh>
    <phoneticPr fontId="14"/>
  </si>
  <si>
    <t>中部共同生コン（株）</t>
    <rPh sb="2" eb="4">
      <t>キョウドウ</t>
    </rPh>
    <rPh sb="4" eb="5">
      <t>ナマ</t>
    </rPh>
    <phoneticPr fontId="14"/>
  </si>
  <si>
    <t>（株）セントラル赤碕工場</t>
    <rPh sb="0" eb="3">
      <t>カブ</t>
    </rPh>
    <rPh sb="8" eb="10">
      <t>アカサキ</t>
    </rPh>
    <rPh sb="10" eb="12">
      <t>コウジョウ</t>
    </rPh>
    <phoneticPr fontId="14"/>
  </si>
  <si>
    <t>小鴨生コン（株）</t>
    <rPh sb="0" eb="2">
      <t>オガモ</t>
    </rPh>
    <phoneticPr fontId="14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</si>
  <si>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</si>
  <si>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</si>
  <si>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</si>
  <si>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</si>
  <si>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</si>
  <si>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</si>
  <si>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</si>
  <si>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4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</si>
  <si>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</si>
  <si>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</si>
  <si>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4"/>
  </si>
  <si>
    <t>（株）柴田工務店生コン工場</t>
  </si>
  <si>
    <t>八幡ｺｰﾎﾟﾚｰｼｮﾝ（株）生コン事業部</t>
    <phoneticPr fontId="14"/>
  </si>
  <si>
    <t>現場プラント</t>
    <rPh sb="0" eb="2">
      <t>ゲンバ</t>
    </rPh>
    <phoneticPr fontId="5"/>
  </si>
  <si>
    <t>入力画面</t>
    <rPh sb="0" eb="2">
      <t>ニュウリョク</t>
    </rPh>
    <rPh sb="2" eb="4">
      <t>ガメン</t>
    </rPh>
    <phoneticPr fontId="5"/>
  </si>
  <si>
    <t>数値変換</t>
    <rPh sb="0" eb="2">
      <t>スウチ</t>
    </rPh>
    <rPh sb="2" eb="4">
      <t>ヘンカン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</si>
  <si>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</si>
  <si>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</si>
  <si>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試験完了予定日</t>
    <phoneticPr fontId="5"/>
  </si>
  <si>
    <t>消費税額
(税率10%)</t>
    <rPh sb="0" eb="4">
      <t>ショウヒゼイガク</t>
    </rPh>
    <rPh sb="6" eb="8">
      <t>ゼイリツ</t>
    </rPh>
    <phoneticPr fontId="5"/>
  </si>
  <si>
    <t>　つぎのとおり材料試験を依頼します。</t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</si>
  <si>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</si>
  <si>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成績書の受取方法</t>
  </si>
  <si>
    <t>試験の実施で得られた情報につきましては、法令の定める場合等を除き、許可なく第三者に提供することはありません。</t>
    <phoneticPr fontId="5"/>
  </si>
  <si>
    <t>①</t>
    <phoneticPr fontId="14"/>
  </si>
  <si>
    <t>②</t>
    <phoneticPr fontId="14"/>
  </si>
  <si>
    <t>③</t>
    <phoneticPr fontId="14"/>
  </si>
  <si>
    <t>④</t>
    <phoneticPr fontId="14"/>
  </si>
  <si>
    <t>⑤</t>
    <phoneticPr fontId="14"/>
  </si>
  <si>
    <t>⑥</t>
    <phoneticPr fontId="14"/>
  </si>
  <si>
    <t>⑦</t>
    <phoneticPr fontId="14"/>
  </si>
  <si>
    <t>生産地・採取地</t>
    <rPh sb="0" eb="3">
      <t>セイサンチ</t>
    </rPh>
    <rPh sb="4" eb="7">
      <t>サイシュチ</t>
    </rPh>
    <phoneticPr fontId="5"/>
  </si>
  <si>
    <t>生産者・採取者</t>
    <rPh sb="0" eb="3">
      <t>セイサンシャ</t>
    </rPh>
    <rPh sb="4" eb="7">
      <t>サイシュシャ</t>
    </rPh>
    <phoneticPr fontId="5"/>
  </si>
  <si>
    <t>⑧</t>
    <phoneticPr fontId="14"/>
  </si>
  <si>
    <t>⑨</t>
    <phoneticPr fontId="14"/>
  </si>
  <si>
    <t>⑩</t>
    <phoneticPr fontId="14"/>
  </si>
  <si>
    <t>⑪</t>
    <phoneticPr fontId="14"/>
  </si>
  <si>
    <t>⑫</t>
    <phoneticPr fontId="14"/>
  </si>
  <si>
    <t>⑱</t>
    <phoneticPr fontId="14"/>
  </si>
  <si>
    <t>金額</t>
    <rPh sb="0" eb="2">
      <t>キンガク</t>
    </rPh>
    <phoneticPr fontId="5"/>
  </si>
  <si>
    <t>計</t>
    <rPh sb="0" eb="1">
      <t>ケイ</t>
    </rPh>
    <phoneticPr fontId="5"/>
  </si>
  <si>
    <t>部</t>
    <rPh sb="0" eb="1">
      <t>ブ</t>
    </rPh>
    <phoneticPr fontId="5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</si>
  <si>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5"/>
  </si>
  <si>
    <t>試験項目</t>
    <rPh sb="0" eb="2">
      <t>シケン</t>
    </rPh>
    <rPh sb="2" eb="4">
      <t>コウモク</t>
    </rPh>
    <phoneticPr fontId="5"/>
  </si>
  <si>
    <t>試料の種類等</t>
  </si>
  <si>
    <t>5.</t>
    <phoneticPr fontId="5"/>
  </si>
  <si>
    <t>6.</t>
    <phoneticPr fontId="5"/>
  </si>
  <si>
    <t>2. 工事場所</t>
    <rPh sb="3" eb="5">
      <t>コウジ</t>
    </rPh>
    <rPh sb="5" eb="7">
      <t>バショ</t>
    </rPh>
    <phoneticPr fontId="5"/>
  </si>
  <si>
    <t>1. 工事名</t>
    <rPh sb="3" eb="6">
      <t>コウジメイ</t>
    </rPh>
    <phoneticPr fontId="5"/>
  </si>
  <si>
    <t>　</t>
    <phoneticPr fontId="5"/>
  </si>
  <si>
    <t>備考　（測点・名称等、成績書所記載必要事項）</t>
    <rPh sb="0" eb="2">
      <t>ビコウ</t>
    </rPh>
    <rPh sb="4" eb="6">
      <t>ソクテン</t>
    </rPh>
    <rPh sb="7" eb="9">
      <t>メイショウ</t>
    </rPh>
    <rPh sb="9" eb="10">
      <t>ナド</t>
    </rPh>
    <rPh sb="11" eb="14">
      <t>セイセキショ</t>
    </rPh>
    <rPh sb="14" eb="15">
      <t>ジョ</t>
    </rPh>
    <rPh sb="15" eb="17">
      <t>キサイ</t>
    </rPh>
    <rPh sb="17" eb="19">
      <t>ヒツヨウ</t>
    </rPh>
    <rPh sb="19" eb="21">
      <t>ジコウ</t>
    </rPh>
    <phoneticPr fontId="5"/>
  </si>
  <si>
    <r>
      <rPr>
        <sz val="12"/>
        <color indexed="8"/>
        <rFont val="HGP創英角ｺﾞｼｯｸUB"/>
        <family val="3"/>
        <charset val="128"/>
      </rPr>
      <t>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5"/>
  </si>
  <si>
    <t>この内容を確認していただきましたら✓をお願いいたします。</t>
    <rPh sb="2" eb="4">
      <t>ナイヨウ</t>
    </rPh>
    <rPh sb="5" eb="7">
      <t>カクニン</t>
    </rPh>
    <rPh sb="20" eb="21">
      <t>ネガ</t>
    </rPh>
    <phoneticPr fontId="5"/>
  </si>
  <si>
    <t>供試体返却</t>
    <rPh sb="0" eb="3">
      <t>キョウシタイ</t>
    </rPh>
    <rPh sb="3" eb="5">
      <t>ヘンキャク</t>
    </rPh>
    <phoneticPr fontId="5"/>
  </si>
  <si>
    <t>機密保持</t>
    <rPh sb="0" eb="4">
      <t>キミツホジ</t>
    </rPh>
    <phoneticPr fontId="5"/>
  </si>
  <si>
    <t xml:space="preserve"> 　(保管期間10年）</t>
    <phoneticPr fontId="5"/>
  </si>
  <si>
    <r>
      <rPr>
        <sz val="12"/>
        <color indexed="8"/>
        <rFont val="HGP創英角ｺﾞｼｯｸUB"/>
        <family val="3"/>
        <charset val="128"/>
      </rPr>
      <t>　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5"/>
  </si>
  <si>
    <t>着払い</t>
    <rPh sb="0" eb="2">
      <t>チャクバラ</t>
    </rPh>
    <phoneticPr fontId="5"/>
  </si>
  <si>
    <t>送付</t>
    <rPh sb="0" eb="2">
      <t>ソウフ</t>
    </rPh>
    <phoneticPr fontId="5"/>
  </si>
  <si>
    <t>引取</t>
    <rPh sb="0" eb="2">
      <t>ヒキトリ</t>
    </rPh>
    <phoneticPr fontId="5"/>
  </si>
  <si>
    <t>郵便送付</t>
    <rPh sb="0" eb="4">
      <t>ユウビンソウフ</t>
    </rPh>
    <phoneticPr fontId="5"/>
  </si>
  <si>
    <t>1.</t>
    <phoneticPr fontId="5"/>
  </si>
  <si>
    <t>2.</t>
    <phoneticPr fontId="5"/>
  </si>
  <si>
    <t>3.</t>
    <phoneticPr fontId="5"/>
  </si>
  <si>
    <t>協議・連絡・指示事項等</t>
    <phoneticPr fontId="5"/>
  </si>
  <si>
    <t>4.</t>
    <phoneticPr fontId="5"/>
  </si>
  <si>
    <t>工　事　場　所</t>
    <phoneticPr fontId="5"/>
  </si>
  <si>
    <t>工　 　事　 　名</t>
    <phoneticPr fontId="5"/>
  </si>
  <si>
    <t>受入者</t>
  </si>
  <si>
    <t>受入者</t>
    <phoneticPr fontId="5"/>
  </si>
  <si>
    <t>発行方法</t>
    <rPh sb="0" eb="2">
      <t>ハッコウ</t>
    </rPh>
    <rPh sb="2" eb="4">
      <t>ホウホウ</t>
    </rPh>
    <phoneticPr fontId="5"/>
  </si>
  <si>
    <t>名           　称</t>
    <rPh sb="0" eb="1">
      <t>ナ</t>
    </rPh>
    <rPh sb="13" eb="14">
      <t>ショウ</t>
    </rPh>
    <phoneticPr fontId="5"/>
  </si>
  <si>
    <t>袋　           数</t>
    <rPh sb="0" eb="1">
      <t>フクロ</t>
    </rPh>
    <rPh sb="13" eb="14">
      <t>カズ</t>
    </rPh>
    <phoneticPr fontId="5"/>
  </si>
  <si>
    <t>受付番号</t>
    <rPh sb="0" eb="4">
      <t>ウケツケバンゴウ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</si>
  <si>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</si>
  <si>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受任者（コード番号）</t>
    <rPh sb="0" eb="2">
      <t>ジュニン</t>
    </rPh>
    <rPh sb="2" eb="3">
      <t>シャ</t>
    </rPh>
    <rPh sb="7" eb="9">
      <t>バンゴウ</t>
    </rPh>
    <phoneticPr fontId="5"/>
  </si>
  <si>
    <t>小計(税抜)</t>
    <rPh sb="0" eb="2">
      <t>ショウケイ</t>
    </rPh>
    <rPh sb="3" eb="4">
      <t>ゼイ</t>
    </rPh>
    <rPh sb="4" eb="5">
      <t>ヌ</t>
    </rPh>
    <phoneticPr fontId="5"/>
  </si>
  <si>
    <t>手数料(税抜）</t>
    <rPh sb="0" eb="3">
      <t>テスウリョウ</t>
    </rPh>
    <rPh sb="4" eb="6">
      <t>ゼイヌ</t>
    </rPh>
    <phoneticPr fontId="5"/>
  </si>
  <si>
    <t>試験問合わせ（0858)26-6377</t>
    <phoneticPr fontId="5"/>
  </si>
  <si>
    <t>-</t>
    <phoneticPr fontId="5"/>
  </si>
  <si>
    <t>種類</t>
    <rPh sb="0" eb="2">
      <t>シュルイ</t>
    </rPh>
    <phoneticPr fontId="5"/>
  </si>
  <si>
    <t>試料種類の数</t>
    <rPh sb="0" eb="2">
      <t>シリョウ</t>
    </rPh>
    <rPh sb="2" eb="4">
      <t>シュルイ</t>
    </rPh>
    <rPh sb="5" eb="6">
      <t>カズ</t>
    </rPh>
    <phoneticPr fontId="5"/>
  </si>
  <si>
    <t>種類ごとに印刷する部数</t>
    <rPh sb="0" eb="2">
      <t>シュルイ</t>
    </rPh>
    <rPh sb="5" eb="7">
      <t>インサツ</t>
    </rPh>
    <rPh sb="9" eb="11">
      <t>ブスウ</t>
    </rPh>
    <phoneticPr fontId="5"/>
  </si>
  <si>
    <t>受付番号でまとめて印刷する部数</t>
    <rPh sb="0" eb="2">
      <t>ウケツケ</t>
    </rPh>
    <rPh sb="2" eb="4">
      <t>バンゴウ</t>
    </rPh>
    <rPh sb="9" eb="11">
      <t>インサツ</t>
    </rPh>
    <rPh sb="13" eb="15">
      <t>ブスウ</t>
    </rPh>
    <phoneticPr fontId="5"/>
  </si>
  <si>
    <t>※成績書（１部目）の手数料は、試験手数料に含んでいます。</t>
    <phoneticPr fontId="5"/>
  </si>
  <si>
    <t>追加発行部数 計</t>
    <rPh sb="7" eb="8">
      <t>ケイ</t>
    </rPh>
    <phoneticPr fontId="5"/>
  </si>
  <si>
    <t>追加発行手数料= 500</t>
    <phoneticPr fontId="5"/>
  </si>
  <si>
    <t>No.1</t>
    <phoneticPr fontId="5"/>
  </si>
  <si>
    <t>No.2</t>
    <phoneticPr fontId="5"/>
  </si>
  <si>
    <t>No.3</t>
    <phoneticPr fontId="5"/>
  </si>
  <si>
    <t>No.4</t>
    <phoneticPr fontId="5"/>
  </si>
  <si>
    <t>No.5</t>
    <phoneticPr fontId="5"/>
  </si>
  <si>
    <t>No.6</t>
    <phoneticPr fontId="5"/>
  </si>
  <si>
    <t>No.（試料種類の数）</t>
    <rPh sb="4" eb="6">
      <t>シリョウ</t>
    </rPh>
    <rPh sb="6" eb="8">
      <t>シュルイ</t>
    </rPh>
    <rPh sb="9" eb="10">
      <t>カズ</t>
    </rPh>
    <phoneticPr fontId="5"/>
  </si>
  <si>
    <t>成績書の
発行方法</t>
    <rPh sb="0" eb="3">
      <t>セイセキショ</t>
    </rPh>
    <rPh sb="5" eb="7">
      <t>ハッコウ</t>
    </rPh>
    <rPh sb="7" eb="9">
      <t>ホウホウ</t>
    </rPh>
    <phoneticPr fontId="5"/>
  </si>
  <si>
    <t>粒調砕石粒度</t>
  </si>
  <si>
    <t>液性限界</t>
  </si>
  <si>
    <t>塑性限界</t>
  </si>
  <si>
    <t>締め固め</t>
  </si>
  <si>
    <t>修正ＣＢＲ</t>
    <phoneticPr fontId="14"/>
  </si>
  <si>
    <t>設計ＣＢＲ</t>
    <phoneticPr fontId="14"/>
  </si>
  <si>
    <t>土粒子密度</t>
  </si>
  <si>
    <t>土の含水比</t>
  </si>
  <si>
    <t>三軸</t>
    <rPh sb="0" eb="1">
      <t>サン</t>
    </rPh>
    <rPh sb="1" eb="2">
      <t>ジク</t>
    </rPh>
    <phoneticPr fontId="14"/>
  </si>
  <si>
    <t>非圧密非排水</t>
    <rPh sb="0" eb="1">
      <t>ヒ</t>
    </rPh>
    <rPh sb="1" eb="2">
      <t>アツ</t>
    </rPh>
    <rPh sb="2" eb="3">
      <t>ミツ</t>
    </rPh>
    <rPh sb="3" eb="4">
      <t>ヒ</t>
    </rPh>
    <rPh sb="4" eb="6">
      <t>ハイスイ</t>
    </rPh>
    <phoneticPr fontId="14"/>
  </si>
  <si>
    <t>圧密非排水</t>
    <rPh sb="0" eb="1">
      <t>アツ</t>
    </rPh>
    <rPh sb="1" eb="2">
      <t>ミツ</t>
    </rPh>
    <rPh sb="2" eb="3">
      <t>ヒ</t>
    </rPh>
    <rPh sb="3" eb="5">
      <t>ハイスイ</t>
    </rPh>
    <phoneticPr fontId="14"/>
  </si>
  <si>
    <t>圧密排水</t>
    <rPh sb="0" eb="1">
      <t>アツ</t>
    </rPh>
    <rPh sb="1" eb="2">
      <t>ミツ</t>
    </rPh>
    <rPh sb="2" eb="4">
      <t>ハイスイ</t>
    </rPh>
    <phoneticPr fontId="14"/>
  </si>
  <si>
    <t>定水位透水</t>
  </si>
  <si>
    <t>変水位透水</t>
    <rPh sb="0" eb="1">
      <t>ヘン</t>
    </rPh>
    <rPh sb="1" eb="2">
      <t>スイ</t>
    </rPh>
    <rPh sb="2" eb="3">
      <t>イチ</t>
    </rPh>
    <rPh sb="3" eb="4">
      <t>トウメイ</t>
    </rPh>
    <rPh sb="4" eb="5">
      <t>スイ</t>
    </rPh>
    <phoneticPr fontId="14"/>
  </si>
  <si>
    <t>①</t>
    <phoneticPr fontId="14"/>
  </si>
  <si>
    <t>②</t>
    <phoneticPr fontId="14"/>
  </si>
  <si>
    <t>③</t>
    <phoneticPr fontId="14"/>
  </si>
  <si>
    <t>⑤</t>
    <phoneticPr fontId="14"/>
  </si>
  <si>
    <t>⑥</t>
    <phoneticPr fontId="14"/>
  </si>
  <si>
    <t>⑦</t>
    <phoneticPr fontId="14"/>
  </si>
  <si>
    <t>⑧</t>
    <phoneticPr fontId="14"/>
  </si>
  <si>
    <t>⑨</t>
    <phoneticPr fontId="14"/>
  </si>
  <si>
    <t>⑩</t>
    <phoneticPr fontId="14"/>
  </si>
  <si>
    <t>⑪</t>
    <phoneticPr fontId="14"/>
  </si>
  <si>
    <t>⑫</t>
    <phoneticPr fontId="14"/>
  </si>
  <si>
    <t>⑮</t>
    <phoneticPr fontId="14"/>
  </si>
  <si>
    <t>⑰</t>
    <phoneticPr fontId="14"/>
  </si>
  <si>
    <t>⑲</t>
    <phoneticPr fontId="14"/>
  </si>
  <si>
    <t>⑳</t>
    <phoneticPr fontId="14"/>
  </si>
  <si>
    <t>㉑</t>
    <phoneticPr fontId="5"/>
  </si>
  <si>
    <t>土の粒度</t>
    <rPh sb="0" eb="1">
      <t>ツチ</t>
    </rPh>
    <rPh sb="2" eb="4">
      <t>リュウド</t>
    </rPh>
    <phoneticPr fontId="5"/>
  </si>
  <si>
    <t>土の湿潤密度</t>
    <rPh sb="0" eb="1">
      <t>ツチ</t>
    </rPh>
    <phoneticPr fontId="5"/>
  </si>
  <si>
    <t>土の一軸圧縮</t>
    <rPh sb="0" eb="1">
      <t>ツチ</t>
    </rPh>
    <phoneticPr fontId="5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</si>
  <si>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phoneticPr fontId="5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</si>
  <si>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（請求明細書）（依頼者控）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イライシャ</t>
    </rPh>
    <rPh sb="18" eb="19">
      <t>ヒカエ</t>
    </rPh>
    <phoneticPr fontId="5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</si>
  <si>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（請求明細書）（試験室控）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シケンシツ</t>
    </rPh>
    <rPh sb="18" eb="19">
      <t>ヒカエ</t>
    </rPh>
    <phoneticPr fontId="5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</si>
  <si>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6">
      <t>ヒカエ</t>
    </rPh>
    <phoneticPr fontId="5"/>
  </si>
  <si>
    <t>土粒子沈降分析</t>
    <phoneticPr fontId="5"/>
  </si>
  <si>
    <t>ｸﾗｯｼｬﾗﾝ粒度</t>
    <phoneticPr fontId="5"/>
  </si>
  <si>
    <t xml:space="preserve"> 　(保管期間5年）</t>
    <phoneticPr fontId="5"/>
  </si>
  <si>
    <t>令和　 　　年　　 　月　 　　日</t>
    <phoneticPr fontId="5"/>
  </si>
  <si>
    <t>7.</t>
    <phoneticPr fontId="5"/>
  </si>
  <si>
    <t>8.</t>
    <phoneticPr fontId="5"/>
  </si>
  <si>
    <t>3. 協議・連絡・指示事項等</t>
    <rPh sb="3" eb="5">
      <t>キョウギ</t>
    </rPh>
    <rPh sb="6" eb="8">
      <t>レンラク</t>
    </rPh>
    <rPh sb="9" eb="11">
      <t>シジ</t>
    </rPh>
    <rPh sb="11" eb="13">
      <t>ジコウ</t>
    </rPh>
    <rPh sb="13" eb="14">
      <t>トウ</t>
    </rPh>
    <phoneticPr fontId="5"/>
  </si>
  <si>
    <t>成績書</t>
    <rPh sb="0" eb="3">
      <t>セイセキショ</t>
    </rPh>
    <phoneticPr fontId="5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</si>
  <si>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</si>
  <si>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</si>
  <si>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</si>
  <si>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</si>
  <si>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</si>
  <si>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</si>
  <si>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</si>
  <si>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</si>
  <si>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</si>
  <si>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</si>
  <si>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</si>
  <si>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</si>
  <si>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⑮</t>
  </si>
  <si>
    <t>⑰</t>
  </si>
  <si>
    <t>⑱</t>
  </si>
  <si>
    <t>⑲</t>
  </si>
  <si>
    <t>⑳</t>
  </si>
  <si>
    <t>㉑</t>
  </si>
  <si>
    <t>No.1</t>
    <rPh sb="0" eb="4">
      <t>コウエキ</t>
    </rPh>
    <phoneticPr fontId="5"/>
  </si>
  <si>
    <t>※手数料は令和６年７月１日改定</t>
    <rPh sb="1" eb="4">
      <t>テスウリョウ</t>
    </rPh>
    <rPh sb="5" eb="7">
      <t>レイワ</t>
    </rPh>
    <phoneticPr fontId="5"/>
  </si>
  <si>
    <t>合計（税込）</t>
    <rPh sb="0" eb="2">
      <t>ゴウケイ</t>
    </rPh>
    <rPh sb="3" eb="5">
      <t>ゼイコ</t>
    </rPh>
    <phoneticPr fontId="5"/>
  </si>
  <si>
    <t>密度及び吸水率</t>
    <phoneticPr fontId="5"/>
  </si>
  <si>
    <t>単位容積質量</t>
    <phoneticPr fontId="5"/>
  </si>
  <si>
    <t>すりへり</t>
    <phoneticPr fontId="5"/>
  </si>
  <si>
    <t>土の粒度試験</t>
    <rPh sb="0" eb="1">
      <t>ツチ</t>
    </rPh>
    <rPh sb="2" eb="4">
      <t>リュウド</t>
    </rPh>
    <rPh sb="4" eb="6">
      <t>シケン</t>
    </rPh>
    <phoneticPr fontId="5"/>
  </si>
  <si>
    <t>※土と砕石（路盤材）が混在した依頼はできません。それぞれ依頼書を作成してください。</t>
    <rPh sb="1" eb="2">
      <t>ツチ</t>
    </rPh>
    <rPh sb="3" eb="5">
      <t>サイセキ</t>
    </rPh>
    <rPh sb="6" eb="9">
      <t>ロバンザイ</t>
    </rPh>
    <rPh sb="11" eb="13">
      <t>コンザイ</t>
    </rPh>
    <rPh sb="15" eb="17">
      <t>イライ</t>
    </rPh>
    <rPh sb="28" eb="31">
      <t>イライショ</t>
    </rPh>
    <rPh sb="32" eb="34">
      <t>サクセイ</t>
    </rPh>
    <phoneticPr fontId="5"/>
  </si>
  <si>
    <t>　また、受付番号でまとめて成績書（公印有り）が必要な場合は、部数を入力してください。</t>
    <rPh sb="4" eb="8">
      <t>ウケツケバンゴウ</t>
    </rPh>
    <rPh sb="13" eb="16">
      <t>セイセキショ</t>
    </rPh>
    <rPh sb="17" eb="19">
      <t>コウイン</t>
    </rPh>
    <rPh sb="19" eb="20">
      <t>アリ</t>
    </rPh>
    <rPh sb="23" eb="25">
      <t>ヒツヨウ</t>
    </rPh>
    <rPh sb="26" eb="28">
      <t>バアイ</t>
    </rPh>
    <rPh sb="30" eb="32">
      <t>ブスウ</t>
    </rPh>
    <rPh sb="33" eb="35">
      <t>ニュウリョク</t>
    </rPh>
    <phoneticPr fontId="5"/>
  </si>
  <si>
    <t>※複数の試料の試験依頼の場合で、種類ごとに成績書（公印有り）が必要な場合は、部数と試料種類の数を入力してください。</t>
    <rPh sb="1" eb="3">
      <t>フクスウ</t>
    </rPh>
    <rPh sb="4" eb="6">
      <t>シリョウ</t>
    </rPh>
    <rPh sb="7" eb="9">
      <t>シケン</t>
    </rPh>
    <rPh sb="9" eb="11">
      <t>イライ</t>
    </rPh>
    <rPh sb="12" eb="14">
      <t>バアイ</t>
    </rPh>
    <rPh sb="16" eb="18">
      <t>シュルイ</t>
    </rPh>
    <rPh sb="21" eb="24">
      <t>セイセキショ</t>
    </rPh>
    <rPh sb="25" eb="27">
      <t>コウイン</t>
    </rPh>
    <rPh sb="27" eb="28">
      <t>ア</t>
    </rPh>
    <rPh sb="31" eb="33">
      <t>ヒツヨウ</t>
    </rPh>
    <rPh sb="34" eb="36">
      <t>バアイ</t>
    </rPh>
    <rPh sb="38" eb="40">
      <t>ブスウ</t>
    </rPh>
    <rPh sb="41" eb="43">
      <t>シリョウ</t>
    </rPh>
    <rPh sb="43" eb="45">
      <t>シュルイ</t>
    </rPh>
    <rPh sb="46" eb="47">
      <t>カズ</t>
    </rPh>
    <rPh sb="48" eb="50">
      <t>ニュウリョク</t>
    </rPh>
    <phoneticPr fontId="5"/>
  </si>
  <si>
    <t>・協議・連絡・指示等があれば入力してください。また、送付先が依頼者住所と異なる場合は、送付先住所等を入力してください。</t>
    <rPh sb="1" eb="3">
      <t>キョウギ</t>
    </rPh>
    <rPh sb="4" eb="6">
      <t>レンラク</t>
    </rPh>
    <rPh sb="7" eb="9">
      <t>シジ</t>
    </rPh>
    <rPh sb="9" eb="10">
      <t>トウ</t>
    </rPh>
    <rPh sb="26" eb="29">
      <t>ソウフサキ</t>
    </rPh>
    <rPh sb="30" eb="33">
      <t>イライシャ</t>
    </rPh>
    <rPh sb="33" eb="35">
      <t>ジュウショ</t>
    </rPh>
    <rPh sb="36" eb="37">
      <t>コト</t>
    </rPh>
    <rPh sb="39" eb="41">
      <t>バアイ</t>
    </rPh>
    <rPh sb="43" eb="46">
      <t>ソウフサキ</t>
    </rPh>
    <rPh sb="46" eb="49">
      <t>ジュウショトウ</t>
    </rPh>
    <phoneticPr fontId="5"/>
  </si>
  <si>
    <t>・土の名称は、、工事場所で採取された土は「現場採取土」、他現場の場合は「流用土」として入力してください。</t>
    <rPh sb="1" eb="2">
      <t>ツチ</t>
    </rPh>
    <rPh sb="3" eb="5">
      <t>メイショウ</t>
    </rPh>
    <rPh sb="8" eb="10">
      <t>コウジ</t>
    </rPh>
    <rPh sb="10" eb="12">
      <t>バショ</t>
    </rPh>
    <rPh sb="13" eb="15">
      <t>サイシュ</t>
    </rPh>
    <rPh sb="18" eb="19">
      <t>ツチ</t>
    </rPh>
    <rPh sb="21" eb="23">
      <t>ゲンバ</t>
    </rPh>
    <rPh sb="23" eb="25">
      <t>サイシュ</t>
    </rPh>
    <rPh sb="25" eb="26">
      <t>ド</t>
    </rPh>
    <rPh sb="28" eb="29">
      <t>タ</t>
    </rPh>
    <rPh sb="29" eb="31">
      <t>ゲンバ</t>
    </rPh>
    <rPh sb="32" eb="34">
      <t>バアイ</t>
    </rPh>
    <rPh sb="36" eb="39">
      <t>リュウヨウド</t>
    </rPh>
    <phoneticPr fontId="5"/>
  </si>
  <si>
    <t>・搬入いただく土嚢袋の数を入力してください。</t>
    <rPh sb="1" eb="3">
      <t>ハンニュウ</t>
    </rPh>
    <rPh sb="7" eb="10">
      <t>ドノウフクロ</t>
    </rPh>
    <rPh sb="11" eb="12">
      <t>カズ</t>
    </rPh>
    <phoneticPr fontId="5"/>
  </si>
  <si>
    <t>・砕石（路盤材等）又は購入土の場合、生産者（購入先）名を入力してください。</t>
    <rPh sb="1" eb="3">
      <t>サイセキ</t>
    </rPh>
    <rPh sb="4" eb="6">
      <t>ロバン</t>
    </rPh>
    <rPh sb="6" eb="7">
      <t>ザイ</t>
    </rPh>
    <rPh sb="7" eb="8">
      <t>トウ</t>
    </rPh>
    <rPh sb="9" eb="10">
      <t>マタ</t>
    </rPh>
    <rPh sb="11" eb="13">
      <t>コウニュウ</t>
    </rPh>
    <rPh sb="13" eb="14">
      <t>ド</t>
    </rPh>
    <rPh sb="15" eb="17">
      <t>バアイ</t>
    </rPh>
    <rPh sb="18" eb="21">
      <t>セイサンシャ</t>
    </rPh>
    <rPh sb="22" eb="25">
      <t>コウニュウサキ</t>
    </rPh>
    <rPh sb="26" eb="27">
      <t>メイ</t>
    </rPh>
    <phoneticPr fontId="5"/>
  </si>
  <si>
    <t>※数量は必ず「１」を入力してください。試料種類は最大で6種類まで入力可能です。7種類以上は依頼書２枚に分けてください。</t>
    <rPh sb="1" eb="3">
      <t>スウリョウ</t>
    </rPh>
    <rPh sb="4" eb="5">
      <t>カナラ</t>
    </rPh>
    <rPh sb="10" eb="12">
      <t>ニュウリョク</t>
    </rPh>
    <rPh sb="19" eb="21">
      <t>シリョウ</t>
    </rPh>
    <rPh sb="21" eb="23">
      <t>シュルイ</t>
    </rPh>
    <rPh sb="24" eb="26">
      <t>サイダイ</t>
    </rPh>
    <rPh sb="28" eb="30">
      <t>シュルイ</t>
    </rPh>
    <rPh sb="34" eb="36">
      <t>カノウ</t>
    </rPh>
    <rPh sb="40" eb="42">
      <t>シュルイ</t>
    </rPh>
    <rPh sb="42" eb="44">
      <t>イジョウ</t>
    </rPh>
    <rPh sb="45" eb="48">
      <t>イライショ</t>
    </rPh>
    <rPh sb="49" eb="50">
      <t>マイ</t>
    </rPh>
    <rPh sb="51" eb="52">
      <t>ワ</t>
    </rPh>
    <phoneticPr fontId="5"/>
  </si>
  <si>
    <t>・各種類ごとの成績書備考に記載が必要な事項を入力してください。</t>
    <rPh sb="1" eb="2">
      <t>カク</t>
    </rPh>
    <rPh sb="2" eb="4">
      <t>シュルイ</t>
    </rPh>
    <rPh sb="7" eb="10">
      <t>セイセキショ</t>
    </rPh>
    <rPh sb="10" eb="12">
      <t>ビコウ</t>
    </rPh>
    <rPh sb="13" eb="15">
      <t>キサイ</t>
    </rPh>
    <rPh sb="16" eb="18">
      <t>ヒツヨウ</t>
    </rPh>
    <rPh sb="19" eb="21">
      <t>ジコウ</t>
    </rPh>
    <phoneticPr fontId="5"/>
  </si>
  <si>
    <t>（様式　受付1E－1）</t>
    <phoneticPr fontId="5"/>
  </si>
  <si>
    <t>（様式　受付1E－2）</t>
    <phoneticPr fontId="5"/>
  </si>
  <si>
    <t>（様式　受付1E－3）</t>
    <phoneticPr fontId="5"/>
  </si>
  <si>
    <t>（様式　受付1E－4）</t>
    <phoneticPr fontId="5"/>
  </si>
  <si>
    <t>・現場採取土の場合は、「現場採取」としてください。現場採取以外で採取地の記載が必要な場合は「備考」に入力してください。</t>
    <rPh sb="1" eb="3">
      <t>ゲンバ</t>
    </rPh>
    <rPh sb="3" eb="6">
      <t>サイシュド</t>
    </rPh>
    <rPh sb="7" eb="9">
      <t>バアイ</t>
    </rPh>
    <rPh sb="12" eb="14">
      <t>ゲンバ</t>
    </rPh>
    <rPh sb="14" eb="16">
      <t>サイシュ</t>
    </rPh>
    <rPh sb="25" eb="27">
      <t>ゲンバ</t>
    </rPh>
    <rPh sb="27" eb="29">
      <t>サイシュ</t>
    </rPh>
    <rPh sb="29" eb="31">
      <t>イガイ</t>
    </rPh>
    <rPh sb="32" eb="35">
      <t>サイシュチ</t>
    </rPh>
    <rPh sb="36" eb="38">
      <t>キサイ</t>
    </rPh>
    <rPh sb="39" eb="41">
      <t>ヒツヨウ</t>
    </rPh>
    <rPh sb="42" eb="44">
      <t>バアイ</t>
    </rPh>
    <rPh sb="46" eb="48">
      <t>ビコウ</t>
    </rPh>
    <phoneticPr fontId="5"/>
  </si>
  <si>
    <t>試験手数料</t>
    <rPh sb="0" eb="1">
      <t>シケン</t>
    </rPh>
    <rPh sb="1" eb="4">
      <t>テスウリョウ</t>
    </rPh>
    <phoneticPr fontId="5"/>
  </si>
  <si>
    <t>(骨材)</t>
    <rPh sb="1" eb="3">
      <t>コツザイ</t>
    </rPh>
    <phoneticPr fontId="5"/>
  </si>
  <si>
    <t>※成績書1部目の手数料はかかりません。</t>
    <rPh sb="1" eb="4">
      <t>セイセキショ</t>
    </rPh>
    <rPh sb="5" eb="6">
      <t>ブ</t>
    </rPh>
    <rPh sb="6" eb="7">
      <t>メ</t>
    </rPh>
    <rPh sb="8" eb="11">
      <t>テスウリョウ</t>
    </rPh>
    <phoneticPr fontId="5"/>
  </si>
  <si>
    <t>※成績書2部目から、追加成績書1部につき手数料（500円）がかかります。</t>
    <rPh sb="1" eb="4">
      <t>セイセキショ</t>
    </rPh>
    <rPh sb="5" eb="7">
      <t>ブメ</t>
    </rPh>
    <rPh sb="10" eb="12">
      <t>ツイカ</t>
    </rPh>
    <rPh sb="12" eb="15">
      <t>セイセキショ</t>
    </rPh>
    <rPh sb="16" eb="17">
      <t>ブ</t>
    </rPh>
    <rPh sb="20" eb="23">
      <t>テスウリョウ</t>
    </rPh>
    <rPh sb="27" eb="28">
      <t>エン</t>
    </rPh>
    <phoneticPr fontId="5"/>
  </si>
  <si>
    <t>【</t>
  </si>
  <si>
    <t>】</t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</si>
  <si>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2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</si>
  <si>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2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</si>
  <si>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2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</si>
  <si>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</si>
  <si>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2"/>
  </si>
  <si>
    <t>（注１）</t>
    <rPh sb="1" eb="2">
      <t>チュウ</t>
    </rPh>
    <phoneticPr fontId="42"/>
  </si>
  <si>
    <t>（注３）</t>
    <rPh sb="1" eb="2">
      <t>チュウ</t>
    </rPh>
    <phoneticPr fontId="42"/>
  </si>
  <si>
    <t>注１</t>
    <rPh sb="0" eb="1">
      <t>チュウ</t>
    </rPh>
    <phoneticPr fontId="39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</si>
  <si>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9"/>
  </si>
  <si>
    <t>注２</t>
    <rPh sb="0" eb="1">
      <t>チュウ</t>
    </rPh>
    <phoneticPr fontId="39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</si>
  <si>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9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</si>
  <si>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9"/>
  </si>
  <si>
    <t>（例：250220001-006）</t>
    <rPh sb="1" eb="2">
      <t>レイ</t>
    </rPh>
    <phoneticPr fontId="42"/>
  </si>
  <si>
    <t>注３</t>
    <rPh sb="0" eb="1">
      <t>チュウ</t>
    </rPh>
    <phoneticPr fontId="39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</si>
  <si>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9"/>
  </si>
  <si>
    <t>●振込先</t>
    <rPh sb="1" eb="4">
      <t>フリコミサキ</t>
    </rPh>
    <phoneticPr fontId="42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</si>
  <si>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2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</si>
  <si>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2"/>
  </si>
  <si>
    <t>公益財団法人鳥取県建設技術センター</t>
    <rPh sb="0" eb="17">
      <t>コウエキ</t>
    </rPh>
    <phoneticPr fontId="42"/>
  </si>
  <si>
    <t>ザイ）トットリケンケンセツギジュツセンター</t>
    <phoneticPr fontId="42"/>
  </si>
  <si>
    <t>※　その他金融機関からの振込には、所定の振込手数料が必要です。</t>
    <phoneticPr fontId="14"/>
  </si>
  <si>
    <t>※　振込手数料は、お客様負担となりますので、予めご了承ください。</t>
    <phoneticPr fontId="14"/>
  </si>
  <si>
    <t>※　振込の控をもって領収書に代えさせていただきます。</t>
    <phoneticPr fontId="14"/>
  </si>
  <si>
    <t>公益財団法人鳥取県建設技術センター</t>
    <rPh sb="0" eb="17">
      <t>コウエキ</t>
    </rPh>
    <phoneticPr fontId="14"/>
  </si>
  <si>
    <t>材料試験課</t>
    <rPh sb="0" eb="2">
      <t>ザイリョウ</t>
    </rPh>
    <rPh sb="2" eb="5">
      <t>シケンカ</t>
    </rPh>
    <phoneticPr fontId="42"/>
  </si>
  <si>
    <t>　電話　0858-26-6377</t>
    <rPh sb="1" eb="3">
      <t>デンワ</t>
    </rPh>
    <phoneticPr fontId="42"/>
  </si>
  <si>
    <t>　FAX　0858-26-6052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</si>
</sst>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48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Calibri"/>
      <family val="2"/>
    </font>
    <font>
      <sz val="12"/>
      <color indexed="8"/>
      <name val="HGP創英角ｺﾞｼｯｸUB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0"/>
      <color indexed="8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101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/>
    <xf numFmtId="0" fontId="2" fillId="0" borderId="0">
      <alignment vertical="center"/>
    </xf>
    <xf numFmtId="0" fontId="1" fillId="0" borderId="0">
      <alignment vertical="center"/>
    </xf>
  </cellStyleXfs>
  <cellXfs count="576">
    <xf numFmtId="0" fontId="0" fillId="0" borderId="0" xfId="0">
      <alignment vertical="center"/>
    </xf>
    <xf numFmtId="0" fontId="0" fillId="2" borderId="0" xfId="0" applyFill="1">
      <alignment vertical="center"/>
    </xf>
    <xf numFmtId="0" fontId="15" fillId="3" borderId="7" xfId="2" applyFont="1" applyFill="1" applyBorder="1" applyAlignment="1">
      <alignment horizontal="center"/>
    </xf>
    <xf numFmtId="0" fontId="16" fillId="0" borderId="8" xfId="2" applyFont="1" applyBorder="1" applyAlignment="1">
      <alignment horizontal="center" vertical="center" wrapText="1"/>
    </xf>
    <xf numFmtId="0" fontId="17" fillId="0" borderId="8" xfId="2" applyFont="1" applyBorder="1" applyAlignment="1">
      <alignment vertical="center" wrapText="1"/>
    </xf>
    <xf numFmtId="0" fontId="17" fillId="0" borderId="8" xfId="2" applyFont="1" applyBorder="1" applyAlignment="1">
      <alignment vertical="center" shrinkToFit="1"/>
    </xf>
    <xf numFmtId="0" fontId="16" fillId="0" borderId="8" xfId="2" applyFont="1" applyBorder="1" applyAlignment="1">
      <alignment vertical="center" wrapText="1"/>
    </xf>
    <xf numFmtId="0" fontId="16" fillId="0" borderId="8" xfId="2" applyFont="1" applyBorder="1" applyAlignment="1">
      <alignment vertical="center" shrinkToFit="1"/>
    </xf>
    <xf numFmtId="0" fontId="16" fillId="0" borderId="9" xfId="2" applyFont="1" applyBorder="1" applyAlignment="1">
      <alignment horizontal="center" vertical="center" wrapText="1"/>
    </xf>
    <xf numFmtId="0" fontId="16" fillId="0" borderId="9" xfId="2" applyFont="1" applyBorder="1" applyAlignment="1">
      <alignment vertical="center" wrapText="1"/>
    </xf>
    <xf numFmtId="4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15" fillId="3" borderId="10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4" borderId="5" xfId="0" applyFill="1" applyBorder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0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/>
    <xf numFmtId="0" fontId="3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3" fillId="4" borderId="0" xfId="0" applyNumberFormat="1" applyFont="1" applyFill="1">
      <alignment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2" borderId="28" xfId="0" quotePrefix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8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8" fillId="0" borderId="0" xfId="0" applyFont="1" applyAlignment="1">
      <alignment horizontal="left" vertical="center" wrapText="1"/>
    </xf>
    <xf numFmtId="0" fontId="0" fillId="4" borderId="0" xfId="0" quotePrefix="1" applyFill="1" applyAlignment="1"/>
    <xf numFmtId="0" fontId="8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0" fillId="2" borderId="16" xfId="0" quotePrefix="1" applyFill="1" applyBorder="1" applyAlignment="1">
      <alignment horizontal="center" vertical="center"/>
    </xf>
    <xf numFmtId="0" fontId="0" fillId="2" borderId="27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8" fillId="4" borderId="0" xfId="0" applyFont="1" applyFill="1" applyAlignment="1" applyProtection="1">
      <alignment vertical="top"/>
      <protection hidden="1"/>
    </xf>
    <xf numFmtId="0" fontId="10" fillId="4" borderId="0" xfId="0" applyFont="1" applyFill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49" fontId="0" fillId="4" borderId="0" xfId="0" applyNumberFormat="1" applyFill="1" applyProtection="1">
      <alignment vertical="center"/>
      <protection hidden="1"/>
    </xf>
    <xf numFmtId="49" fontId="3" fillId="4" borderId="0" xfId="0" applyNumberFormat="1" applyFont="1" applyFill="1" applyProtection="1">
      <alignment vertical="center"/>
      <protection hidden="1"/>
    </xf>
    <xf numFmtId="49" fontId="3" fillId="4" borderId="0" xfId="0" applyNumberFormat="1" applyFont="1" applyFill="1" applyAlignment="1" applyProtection="1">
      <alignment horizontal="left" vertical="center"/>
      <protection hidden="1"/>
    </xf>
    <xf numFmtId="0" fontId="3" fillId="4" borderId="0" xfId="0" applyFont="1" applyFill="1" applyProtection="1">
      <alignment vertical="center"/>
      <protection hidden="1"/>
    </xf>
    <xf numFmtId="0" fontId="11" fillId="4" borderId="5" xfId="0" applyFont="1" applyFill="1" applyBorder="1" applyAlignment="1" applyProtection="1">
      <alignment vertical="center" shrinkToFit="1"/>
      <protection hidden="1"/>
    </xf>
    <xf numFmtId="0" fontId="7" fillId="4" borderId="0" xfId="0" applyFont="1" applyFill="1" applyProtection="1">
      <alignment vertical="center"/>
      <protection hidden="1"/>
    </xf>
    <xf numFmtId="0" fontId="12" fillId="4" borderId="0" xfId="0" applyFont="1" applyFill="1" applyProtection="1">
      <alignment vertical="center"/>
      <protection hidden="1"/>
    </xf>
    <xf numFmtId="0" fontId="22" fillId="4" borderId="0" xfId="0" applyFont="1" applyFill="1" applyAlignment="1" applyProtection="1">
      <alignment horizontal="left" vertical="center" readingOrder="1"/>
      <protection hidden="1"/>
    </xf>
    <xf numFmtId="0" fontId="0" fillId="4" borderId="31" xfId="0" applyFill="1" applyBorder="1" applyProtection="1">
      <alignment vertical="center"/>
      <protection hidden="1"/>
    </xf>
    <xf numFmtId="0" fontId="0" fillId="4" borderId="5" xfId="0" applyFill="1" applyBorder="1" applyProtection="1">
      <alignment vertical="center"/>
      <protection hidden="1"/>
    </xf>
    <xf numFmtId="0" fontId="0" fillId="4" borderId="4" xfId="0" applyFill="1" applyBorder="1" applyProtection="1">
      <alignment vertical="center"/>
      <protection hidden="1"/>
    </xf>
    <xf numFmtId="0" fontId="0" fillId="4" borderId="15" xfId="0" applyFill="1" applyBorder="1" applyProtection="1">
      <alignment vertical="center"/>
      <protection hidden="1"/>
    </xf>
    <xf numFmtId="0" fontId="11" fillId="4" borderId="42" xfId="0" applyFont="1" applyFill="1" applyBorder="1" applyAlignment="1" applyProtection="1">
      <alignment vertical="center" shrinkToFit="1"/>
      <protection hidden="1"/>
    </xf>
    <xf numFmtId="0" fontId="7" fillId="0" borderId="0" xfId="0" applyFont="1">
      <alignment vertical="center"/>
    </xf>
    <xf numFmtId="0" fontId="18" fillId="4" borderId="0" xfId="0" applyFont="1" applyFill="1" applyProtection="1">
      <alignment vertical="center"/>
      <protection hidden="1"/>
    </xf>
    <xf numFmtId="49" fontId="3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5" fillId="4" borderId="0" xfId="0" applyFont="1" applyFill="1">
      <alignment vertical="center"/>
    </xf>
    <xf numFmtId="0" fontId="6" fillId="4" borderId="5" xfId="0" applyFont="1" applyFill="1" applyBorder="1">
      <alignment vertical="center"/>
    </xf>
    <xf numFmtId="0" fontId="6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42" xfId="0" applyFill="1" applyBorder="1" applyAlignment="1">
      <alignment vertical="center" wrapText="1"/>
    </xf>
    <xf numFmtId="0" fontId="6" fillId="4" borderId="77" xfId="0" applyFont="1" applyFill="1" applyBorder="1" applyAlignment="1">
      <alignment vertical="center" wrapText="1"/>
    </xf>
    <xf numFmtId="0" fontId="0" fillId="4" borderId="77" xfId="0" applyFill="1" applyBorder="1">
      <alignment vertical="center"/>
    </xf>
    <xf numFmtId="0" fontId="6" fillId="4" borderId="77" xfId="0" applyFont="1" applyFill="1" applyBorder="1">
      <alignment vertical="center"/>
    </xf>
    <xf numFmtId="0" fontId="6" fillId="4" borderId="77" xfId="0" applyFont="1" applyFill="1" applyBorder="1" applyAlignment="1">
      <alignment horizontal="center" vertical="center"/>
    </xf>
    <xf numFmtId="0" fontId="25" fillId="4" borderId="77" xfId="0" applyFont="1" applyFill="1" applyBorder="1">
      <alignment vertical="center"/>
    </xf>
    <xf numFmtId="0" fontId="0" fillId="4" borderId="77" xfId="0" applyFill="1" applyBorder="1" applyAlignment="1">
      <alignment horizontal="right" vertical="center"/>
    </xf>
    <xf numFmtId="0" fontId="0" fillId="4" borderId="78" xfId="0" applyFill="1" applyBorder="1" applyAlignment="1">
      <alignment vertical="center" wrapText="1"/>
    </xf>
    <xf numFmtId="0" fontId="27" fillId="4" borderId="42" xfId="0" applyFont="1" applyFill="1" applyBorder="1" applyAlignment="1">
      <alignment horizontal="center" vertical="center"/>
    </xf>
    <xf numFmtId="0" fontId="0" fillId="4" borderId="0" xfId="0" quotePrefix="1" applyFill="1" applyAlignment="1">
      <alignment vertical="top"/>
    </xf>
    <xf numFmtId="0" fontId="6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38" fontId="7" fillId="4" borderId="0" xfId="1" applyFont="1" applyFill="1" applyBorder="1" applyAlignment="1">
      <alignment horizontal="right" vertical="top"/>
    </xf>
    <xf numFmtId="0" fontId="0" fillId="4" borderId="0" xfId="0" applyFill="1" applyAlignment="1">
      <alignment horizontal="right"/>
    </xf>
    <xf numFmtId="0" fontId="0" fillId="4" borderId="0" xfId="0" quotePrefix="1" applyFill="1" applyAlignment="1">
      <alignment horizontal="left" vertical="center"/>
    </xf>
    <xf numFmtId="0" fontId="12" fillId="4" borderId="0" xfId="0" applyFont="1" applyFill="1" applyAlignment="1"/>
    <xf numFmtId="0" fontId="0" fillId="4" borderId="0" xfId="0" applyFill="1" applyAlignment="1">
      <alignment horizontal="left" vertical="top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51" xfId="0" applyFill="1" applyBorder="1" applyAlignment="1">
      <alignment horizontal="center" vertical="center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6" fillId="2" borderId="26" xfId="0" applyFont="1" applyFill="1" applyBorder="1" applyAlignment="1">
      <alignment horizontal="center" vertical="center"/>
    </xf>
    <xf numFmtId="0" fontId="0" fillId="4" borderId="77" xfId="0" applyFill="1" applyBorder="1" applyAlignment="1">
      <alignment vertical="center" shrinkToFit="1"/>
    </xf>
    <xf numFmtId="0" fontId="28" fillId="2" borderId="0" xfId="0" applyFont="1" applyFill="1">
      <alignment vertical="center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0" fillId="4" borderId="0" xfId="0" quotePrefix="1" applyFill="1" applyAlignment="1">
      <alignment horizontal="left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6" fillId="4" borderId="8" xfId="0" applyFont="1" applyFill="1" applyBorder="1" applyAlignment="1">
      <alignment horizontal="center" vertical="center"/>
    </xf>
    <xf numFmtId="38" fontId="6" fillId="4" borderId="64" xfId="0" applyNumberFormat="1" applyFont="1" applyFill="1" applyBorder="1" applyAlignment="1" applyProtection="1">
      <alignment horizontal="right" vertical="center"/>
      <protection hidden="1"/>
    </xf>
    <xf numFmtId="38" fontId="6" fillId="4" borderId="17" xfId="0" applyNumberFormat="1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>
      <alignment horizontal="center" vertical="center"/>
    </xf>
    <xf numFmtId="38" fontId="6" fillId="4" borderId="5" xfId="0" applyNumberFormat="1" applyFont="1" applyFill="1" applyBorder="1" applyAlignment="1" applyProtection="1">
      <alignment horizontal="center" vertical="center"/>
      <protection hidden="1"/>
    </xf>
    <xf numFmtId="38" fontId="6" fillId="4" borderId="65" xfId="0" applyNumberFormat="1" applyFont="1" applyFill="1" applyBorder="1" applyAlignment="1" applyProtection="1">
      <alignment horizontal="right" vertical="center"/>
      <protection hidden="1"/>
    </xf>
    <xf numFmtId="0" fontId="6" fillId="4" borderId="26" xfId="0" applyFont="1" applyFill="1" applyBorder="1" applyAlignment="1">
      <alignment horizontal="center" vertical="center" wrapText="1"/>
    </xf>
    <xf numFmtId="38" fontId="6" fillId="4" borderId="4" xfId="0" applyNumberFormat="1" applyFont="1" applyFill="1" applyBorder="1" applyAlignment="1" applyProtection="1">
      <alignment horizontal="center" vertical="center" wrapText="1"/>
      <protection hidden="1"/>
    </xf>
    <xf numFmtId="38" fontId="6" fillId="4" borderId="66" xfId="0" applyNumberFormat="1" applyFont="1" applyFill="1" applyBorder="1" applyAlignment="1" applyProtection="1">
      <alignment horizontal="right" vertical="center" wrapText="1"/>
      <protection hidden="1"/>
    </xf>
    <xf numFmtId="38" fontId="6" fillId="4" borderId="65" xfId="1" applyFont="1" applyFill="1" applyBorder="1" applyAlignment="1" applyProtection="1">
      <alignment horizontal="right" vertical="center"/>
      <protection hidden="1"/>
    </xf>
    <xf numFmtId="38" fontId="0" fillId="4" borderId="0" xfId="1" applyFont="1" applyFill="1" applyBorder="1" applyAlignment="1" applyProtection="1">
      <alignment horizontal="center" vertical="center"/>
      <protection hidden="1"/>
    </xf>
    <xf numFmtId="38" fontId="0" fillId="4" borderId="0" xfId="1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Alignment="1">
      <alignment horizontal="right"/>
    </xf>
    <xf numFmtId="0" fontId="8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0" fontId="19" fillId="4" borderId="39" xfId="0" applyFont="1" applyFill="1" applyBorder="1" applyAlignment="1" applyProtection="1">
      <alignment horizontal="center" vertical="center"/>
      <protection hidden="1"/>
    </xf>
    <xf numFmtId="0" fontId="7" fillId="4" borderId="19" xfId="0" applyFont="1" applyFill="1" applyBorder="1" applyAlignment="1" applyProtection="1">
      <alignment horizontal="center" vertical="center"/>
      <protection hidden="1"/>
    </xf>
    <xf numFmtId="38" fontId="6" fillId="4" borderId="20" xfId="0" applyNumberFormat="1" applyFont="1" applyFill="1" applyBorder="1" applyAlignment="1" applyProtection="1">
      <alignment horizontal="right" vertical="center"/>
      <protection hidden="1"/>
    </xf>
    <xf numFmtId="0" fontId="6" fillId="4" borderId="9" xfId="0" applyFont="1" applyFill="1" applyBorder="1" applyAlignment="1" applyProtection="1">
      <alignment horizontal="center" vertical="center"/>
      <protection hidden="1"/>
    </xf>
    <xf numFmtId="38" fontId="6" fillId="4" borderId="22" xfId="0" applyNumberFormat="1" applyFont="1" applyFill="1" applyBorder="1" applyAlignment="1" applyProtection="1">
      <alignment horizontal="right" vertical="center"/>
      <protection hidden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38" fontId="6" fillId="4" borderId="29" xfId="0" applyNumberFormat="1" applyFont="1" applyFill="1" applyBorder="1" applyAlignment="1" applyProtection="1">
      <alignment horizontal="right" vertical="center" wrapText="1"/>
      <protection hidden="1"/>
    </xf>
    <xf numFmtId="0" fontId="8" fillId="4" borderId="0" xfId="0" applyFont="1" applyFill="1" applyAlignment="1" applyProtection="1">
      <alignment horizontal="right"/>
      <protection hidden="1"/>
    </xf>
    <xf numFmtId="0" fontId="8" fillId="4" borderId="0" xfId="0" applyFont="1" applyFill="1" applyAlignment="1" applyProtection="1">
      <alignment horizontal="right" vertical="center"/>
      <protection hidden="1"/>
    </xf>
    <xf numFmtId="0" fontId="11" fillId="4" borderId="37" xfId="0" applyFont="1" applyFill="1" applyBorder="1" applyAlignment="1" applyProtection="1">
      <alignment vertical="center" shrinkToFit="1"/>
      <protection hidden="1"/>
    </xf>
    <xf numFmtId="0" fontId="11" fillId="4" borderId="43" xfId="0" applyFont="1" applyFill="1" applyBorder="1" applyAlignment="1" applyProtection="1">
      <alignment vertical="center" shrinkToFit="1"/>
      <protection hidden="1"/>
    </xf>
    <xf numFmtId="0" fontId="28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alignment horizontal="right"/>
      <protection hidden="1"/>
    </xf>
    <xf numFmtId="0" fontId="7" fillId="4" borderId="0" xfId="0" applyFont="1" applyFill="1" applyAlignment="1" applyProtection="1">
      <alignment horizontal="right" vertical="center"/>
      <protection hidden="1"/>
    </xf>
    <xf numFmtId="0" fontId="0" fillId="4" borderId="16" xfId="0" applyFill="1" applyBorder="1" applyProtection="1">
      <alignment vertical="center"/>
      <protection hidden="1"/>
    </xf>
    <xf numFmtId="0" fontId="0" fillId="4" borderId="17" xfId="0" applyFill="1" applyBorder="1" applyProtection="1">
      <alignment vertical="center"/>
      <protection hidden="1"/>
    </xf>
    <xf numFmtId="0" fontId="0" fillId="4" borderId="49" xfId="0" applyFill="1" applyBorder="1" applyProtection="1">
      <alignment vertical="center"/>
      <protection hidden="1"/>
    </xf>
    <xf numFmtId="0" fontId="0" fillId="4" borderId="42" xfId="0" applyFill="1" applyBorder="1" applyProtection="1">
      <alignment vertical="center"/>
      <protection hidden="1"/>
    </xf>
    <xf numFmtId="0" fontId="6" fillId="4" borderId="28" xfId="0" quotePrefix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0" xfId="0" quotePrefix="1" applyFill="1" applyAlignment="1" applyProtection="1">
      <alignment horizontal="left"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6" fillId="4" borderId="37" xfId="0" applyFont="1" applyFill="1" applyBorder="1" applyProtection="1">
      <alignment vertical="center"/>
      <protection hidden="1"/>
    </xf>
    <xf numFmtId="0" fontId="0" fillId="4" borderId="1" xfId="0" applyFill="1" applyBorder="1" applyProtection="1">
      <alignment vertical="center"/>
      <protection hidden="1"/>
    </xf>
    <xf numFmtId="49" fontId="0" fillId="4" borderId="4" xfId="0" applyNumberFormat="1" applyFill="1" applyBorder="1" applyProtection="1">
      <alignment vertical="center"/>
      <protection hidden="1"/>
    </xf>
    <xf numFmtId="0" fontId="30" fillId="4" borderId="0" xfId="0" applyFont="1" applyFill="1" applyProtection="1">
      <alignment vertical="center"/>
      <protection hidden="1"/>
    </xf>
    <xf numFmtId="0" fontId="0" fillId="4" borderId="0" xfId="0" quotePrefix="1" applyFill="1" applyProtection="1">
      <alignment vertical="center"/>
      <protection hidden="1"/>
    </xf>
    <xf numFmtId="0" fontId="0" fillId="4" borderId="0" xfId="0" quotePrefix="1" applyFill="1" applyAlignment="1" applyProtection="1">
      <protection hidden="1"/>
    </xf>
    <xf numFmtId="38" fontId="6" fillId="4" borderId="22" xfId="1" applyFont="1" applyFill="1" applyBorder="1" applyAlignment="1" applyProtection="1">
      <alignment horizontal="right" vertical="center"/>
      <protection hidden="1"/>
    </xf>
    <xf numFmtId="0" fontId="7" fillId="4" borderId="54" xfId="0" applyFont="1" applyFill="1" applyBorder="1" applyAlignment="1" applyProtection="1">
      <alignment horizontal="center" vertical="center"/>
      <protection hidden="1"/>
    </xf>
    <xf numFmtId="38" fontId="6" fillId="4" borderId="35" xfId="0" applyNumberFormat="1" applyFont="1" applyFill="1" applyBorder="1" applyAlignment="1" applyProtection="1">
      <alignment horizontal="center" vertical="center"/>
      <protection hidden="1"/>
    </xf>
    <xf numFmtId="38" fontId="6" fillId="4" borderId="37" xfId="0" applyNumberFormat="1" applyFont="1" applyFill="1" applyBorder="1" applyAlignment="1" applyProtection="1">
      <alignment horizontal="center" vertical="center"/>
      <protection hidden="1"/>
    </xf>
    <xf numFmtId="38" fontId="6" fillId="4" borderId="15" xfId="0" applyNumberFormat="1" applyFont="1" applyFill="1" applyBorder="1" applyAlignment="1" applyProtection="1">
      <alignment horizontal="center" vertical="center" wrapText="1"/>
      <protection hidden="1"/>
    </xf>
    <xf numFmtId="38" fontId="6" fillId="4" borderId="30" xfId="1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Alignment="1">
      <alignment horizontal="right" vertical="center"/>
    </xf>
    <xf numFmtId="0" fontId="7" fillId="4" borderId="0" xfId="0" applyFont="1" applyFill="1" applyAlignment="1" applyProtection="1">
      <alignment horizontal="left" vertical="center" indent="1"/>
      <protection hidden="1"/>
    </xf>
    <xf numFmtId="0" fontId="22" fillId="4" borderId="0" xfId="0" applyFont="1" applyFill="1" applyAlignment="1">
      <alignment horizontal="left" vertical="center" indent="1" readingOrder="1"/>
    </xf>
    <xf numFmtId="49" fontId="3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0" fillId="4" borderId="3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2" borderId="24" xfId="0" applyFill="1" applyBorder="1">
      <alignment vertical="center"/>
    </xf>
    <xf numFmtId="0" fontId="6" fillId="2" borderId="37" xfId="0" applyFont="1" applyFill="1" applyBorder="1">
      <alignment vertical="center"/>
    </xf>
    <xf numFmtId="0" fontId="0" fillId="2" borderId="4" xfId="0" applyFill="1" applyBorder="1">
      <alignment vertical="center"/>
    </xf>
    <xf numFmtId="49" fontId="0" fillId="2" borderId="4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0" fillId="4" borderId="4" xfId="0" applyFill="1" applyBorder="1">
      <alignment vertical="center"/>
    </xf>
    <xf numFmtId="0" fontId="6" fillId="2" borderId="15" xfId="0" applyFont="1" applyFill="1" applyBorder="1">
      <alignment vertical="center"/>
    </xf>
    <xf numFmtId="0" fontId="7" fillId="4" borderId="0" xfId="0" applyFont="1" applyFill="1" applyAlignment="1">
      <alignment horizontal="left" vertical="center" indent="1"/>
    </xf>
    <xf numFmtId="0" fontId="7" fillId="4" borderId="0" xfId="0" applyFont="1" applyFill="1" applyAlignment="1">
      <alignment horizontal="left" vertical="top" indent="1"/>
    </xf>
    <xf numFmtId="0" fontId="0" fillId="4" borderId="5" xfId="0" applyFill="1" applyBorder="1" applyAlignment="1">
      <alignment horizontal="left" vertical="center" wrapText="1"/>
    </xf>
    <xf numFmtId="0" fontId="6" fillId="4" borderId="28" xfId="0" quotePrefix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12" fillId="4" borderId="0" xfId="0" applyFont="1" applyFill="1">
      <alignment vertical="center"/>
    </xf>
    <xf numFmtId="0" fontId="0" fillId="4" borderId="5" xfId="0" applyFill="1" applyBorder="1" applyAlignment="1">
      <alignment horizontal="right" vertical="center" shrinkToFit="1"/>
    </xf>
    <xf numFmtId="176" fontId="7" fillId="2" borderId="46" xfId="0" applyNumberFormat="1" applyFont="1" applyFill="1" applyBorder="1" applyAlignment="1">
      <alignment horizontal="left" vertical="top"/>
    </xf>
    <xf numFmtId="0" fontId="0" fillId="4" borderId="46" xfId="0" applyFill="1" applyBorder="1" applyProtection="1">
      <alignment vertical="center"/>
      <protection hidden="1"/>
    </xf>
    <xf numFmtId="0" fontId="7" fillId="4" borderId="46" xfId="0" applyFont="1" applyFill="1" applyBorder="1" applyAlignment="1" applyProtection="1">
      <alignment vertical="top"/>
      <protection hidden="1"/>
    </xf>
    <xf numFmtId="0" fontId="19" fillId="4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6" fillId="4" borderId="3" xfId="0" applyFont="1" applyFill="1" applyBorder="1" applyAlignment="1">
      <alignment vertical="center" wrapText="1"/>
    </xf>
    <xf numFmtId="0" fontId="0" fillId="4" borderId="3" xfId="0" applyFill="1" applyBorder="1">
      <alignment vertical="center"/>
    </xf>
    <xf numFmtId="0" fontId="6" fillId="4" borderId="3" xfId="0" applyFont="1" applyFill="1" applyBorder="1">
      <alignment vertical="center"/>
    </xf>
    <xf numFmtId="0" fontId="25" fillId="4" borderId="3" xfId="0" applyFont="1" applyFill="1" applyBorder="1">
      <alignment vertical="center"/>
    </xf>
    <xf numFmtId="0" fontId="0" fillId="4" borderId="3" xfId="0" applyFill="1" applyBorder="1" applyAlignment="1">
      <alignment horizontal="right" vertical="center"/>
    </xf>
    <xf numFmtId="0" fontId="0" fillId="4" borderId="3" xfId="0" applyFill="1" applyBorder="1" applyAlignment="1">
      <alignment vertical="center" shrinkToFit="1"/>
    </xf>
    <xf numFmtId="0" fontId="0" fillId="4" borderId="55" xfId="0" applyFill="1" applyBorder="1" applyAlignment="1">
      <alignment vertical="center" wrapText="1"/>
    </xf>
    <xf numFmtId="0" fontId="0" fillId="4" borderId="36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7" xfId="0" applyFill="1" applyBorder="1" applyAlignment="1">
      <alignment vertical="center" shrinkToFit="1"/>
    </xf>
    <xf numFmtId="0" fontId="0" fillId="4" borderId="35" xfId="0" applyFill="1" applyBorder="1" applyAlignment="1">
      <alignment vertical="center" wrapText="1"/>
    </xf>
    <xf numFmtId="0" fontId="7" fillId="4" borderId="85" xfId="0" applyFont="1" applyFill="1" applyBorder="1" applyAlignment="1">
      <alignment horizontal="right" vertical="center"/>
    </xf>
    <xf numFmtId="0" fontId="6" fillId="4" borderId="86" xfId="0" applyFont="1" applyFill="1" applyBorder="1" applyAlignment="1">
      <alignment vertical="center" wrapText="1"/>
    </xf>
    <xf numFmtId="0" fontId="6" fillId="4" borderId="86" xfId="0" applyFont="1" applyFill="1" applyBorder="1">
      <alignment vertical="center"/>
    </xf>
    <xf numFmtId="0" fontId="7" fillId="4" borderId="20" xfId="0" applyFont="1" applyFill="1" applyBorder="1" applyAlignment="1">
      <alignment horizontal="right" vertical="center"/>
    </xf>
    <xf numFmtId="0" fontId="6" fillId="4" borderId="16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shrinkToFit="1"/>
    </xf>
    <xf numFmtId="0" fontId="6" fillId="4" borderId="16" xfId="0" applyFont="1" applyFill="1" applyBorder="1">
      <alignment vertical="center"/>
    </xf>
    <xf numFmtId="0" fontId="0" fillId="4" borderId="17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 vertical="center" shrinkToFi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6" fillId="2" borderId="91" xfId="0" applyFont="1" applyFill="1" applyBorder="1" applyAlignment="1">
      <alignment horizontal="center" vertical="center"/>
    </xf>
    <xf numFmtId="0" fontId="6" fillId="4" borderId="91" xfId="0" applyFont="1" applyFill="1" applyBorder="1" applyAlignment="1">
      <alignment horizontal="center" vertical="center"/>
    </xf>
    <xf numFmtId="38" fontId="6" fillId="4" borderId="89" xfId="0" applyNumberFormat="1" applyFont="1" applyFill="1" applyBorder="1" applyAlignment="1" applyProtection="1">
      <alignment horizontal="center" vertical="center"/>
      <protection hidden="1"/>
    </xf>
    <xf numFmtId="38" fontId="6" fillId="4" borderId="87" xfId="0" applyNumberFormat="1" applyFont="1" applyFill="1" applyBorder="1" applyAlignment="1" applyProtection="1">
      <alignment horizontal="right" vertical="center"/>
      <protection hidden="1"/>
    </xf>
    <xf numFmtId="0" fontId="6" fillId="2" borderId="2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38" fontId="6" fillId="4" borderId="94" xfId="0" applyNumberFormat="1" applyFont="1" applyFill="1" applyBorder="1" applyAlignment="1" applyProtection="1">
      <alignment horizontal="center" vertical="center"/>
      <protection hidden="1"/>
    </xf>
    <xf numFmtId="38" fontId="6" fillId="4" borderId="95" xfId="0" applyNumberFormat="1" applyFont="1" applyFill="1" applyBorder="1" applyAlignment="1" applyProtection="1">
      <alignment horizontal="right" vertical="center"/>
      <protection hidden="1"/>
    </xf>
    <xf numFmtId="0" fontId="6" fillId="4" borderId="99" xfId="0" applyFont="1" applyFill="1" applyBorder="1" applyAlignment="1">
      <alignment horizontal="center" vertical="center"/>
    </xf>
    <xf numFmtId="38" fontId="6" fillId="4" borderId="97" xfId="0" applyNumberFormat="1" applyFont="1" applyFill="1" applyBorder="1" applyAlignment="1" applyProtection="1">
      <alignment horizontal="center" vertical="center"/>
      <protection hidden="1"/>
    </xf>
    <xf numFmtId="38" fontId="6" fillId="4" borderId="92" xfId="0" applyNumberFormat="1" applyFont="1" applyFill="1" applyBorder="1" applyAlignment="1" applyProtection="1">
      <alignment horizontal="right" vertical="center"/>
      <protection hidden="1"/>
    </xf>
    <xf numFmtId="0" fontId="6" fillId="4" borderId="91" xfId="0" applyFont="1" applyFill="1" applyBorder="1" applyAlignment="1" applyProtection="1">
      <alignment horizontal="center" vertical="center"/>
      <protection hidden="1"/>
    </xf>
    <xf numFmtId="38" fontId="6" fillId="4" borderId="90" xfId="0" applyNumberFormat="1" applyFont="1" applyFill="1" applyBorder="1" applyAlignment="1" applyProtection="1">
      <alignment horizontal="center" vertical="center"/>
      <protection hidden="1"/>
    </xf>
    <xf numFmtId="38" fontId="6" fillId="4" borderId="100" xfId="0" applyNumberFormat="1" applyFont="1" applyFill="1" applyBorder="1" applyAlignment="1" applyProtection="1">
      <alignment horizontal="right" vertical="center"/>
      <protection hidden="1"/>
    </xf>
    <xf numFmtId="0" fontId="7" fillId="4" borderId="0" xfId="0" applyFont="1" applyFill="1" applyAlignment="1">
      <alignment horizontal="right"/>
    </xf>
    <xf numFmtId="0" fontId="6" fillId="4" borderId="0" xfId="0" applyFont="1" applyFill="1" applyAlignment="1"/>
    <xf numFmtId="0" fontId="7" fillId="4" borderId="0" xfId="0" applyFont="1" applyFill="1" applyAlignment="1"/>
    <xf numFmtId="0" fontId="0" fillId="4" borderId="0" xfId="0" applyFill="1" applyAlignment="1">
      <alignment horizontal="left"/>
    </xf>
    <xf numFmtId="0" fontId="40" fillId="0" borderId="0" xfId="4" applyFont="1">
      <alignment vertical="center"/>
    </xf>
    <xf numFmtId="58" fontId="41" fillId="0" borderId="0" xfId="4" applyNumberFormat="1" applyFont="1" applyAlignment="1">
      <alignment horizontal="right" vertical="center"/>
    </xf>
    <xf numFmtId="58" fontId="40" fillId="0" borderId="0" xfId="4" applyNumberFormat="1" applyFont="1">
      <alignment vertical="center"/>
    </xf>
    <xf numFmtId="0" fontId="43" fillId="0" borderId="0" xfId="4" applyFont="1">
      <alignment vertical="center"/>
    </xf>
    <xf numFmtId="0" fontId="41" fillId="0" borderId="0" xfId="4" applyFont="1">
      <alignment vertical="center"/>
    </xf>
    <xf numFmtId="0" fontId="44" fillId="0" borderId="0" xfId="4" applyFont="1">
      <alignment vertical="center"/>
    </xf>
    <xf numFmtId="0" fontId="44" fillId="0" borderId="0" xfId="4" applyFont="1" applyAlignment="1">
      <alignment horizontal="right" vertical="center"/>
    </xf>
    <xf numFmtId="0" fontId="46" fillId="0" borderId="0" xfId="4" applyFont="1">
      <alignment vertical="center"/>
    </xf>
    <xf numFmtId="0" fontId="40" fillId="0" borderId="0" xfId="4" applyFont="1" applyAlignment="1">
      <alignment horizontal="left" vertical="center" indent="3"/>
    </xf>
    <xf numFmtId="0" fontId="37" fillId="0" borderId="0" xfId="4" applyFont="1" applyAlignment="1">
      <alignment horizontal="left" vertical="center"/>
    </xf>
    <xf numFmtId="0" fontId="36" fillId="0" borderId="0" xfId="4" applyFont="1">
      <alignment vertical="center"/>
    </xf>
    <xf numFmtId="0" fontId="38" fillId="0" borderId="0" xfId="4" applyFont="1" applyAlignment="1">
      <alignment horizontal="right" vertical="center"/>
    </xf>
    <xf numFmtId="0" fontId="6" fillId="4" borderId="53" xfId="0" applyFont="1" applyFill="1" applyBorder="1" applyAlignment="1">
      <alignment horizontal="center" vertical="center" textRotation="255" shrinkToFit="1"/>
    </xf>
    <xf numFmtId="0" fontId="6" fillId="4" borderId="48" xfId="0" applyFont="1" applyFill="1" applyBorder="1" applyAlignment="1">
      <alignment horizontal="center" vertical="center" textRotation="255" shrinkToFit="1"/>
    </xf>
    <xf numFmtId="0" fontId="7" fillId="4" borderId="31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37" xfId="0" applyFont="1" applyFill="1" applyBorder="1" applyAlignment="1">
      <alignment horizontal="distributed" vertical="center"/>
    </xf>
    <xf numFmtId="0" fontId="7" fillId="4" borderId="36" xfId="0" applyFont="1" applyFill="1" applyBorder="1" applyAlignment="1">
      <alignment horizontal="distributed" vertical="center"/>
    </xf>
    <xf numFmtId="0" fontId="7" fillId="4" borderId="17" xfId="0" applyFont="1" applyFill="1" applyBorder="1" applyAlignment="1">
      <alignment horizontal="distributed" vertical="center"/>
    </xf>
    <xf numFmtId="0" fontId="7" fillId="4" borderId="35" xfId="0" applyFont="1" applyFill="1" applyBorder="1" applyAlignment="1">
      <alignment horizontal="distributed" vertical="center"/>
    </xf>
    <xf numFmtId="0" fontId="7" fillId="4" borderId="36" xfId="0" applyFont="1" applyFill="1" applyBorder="1" applyAlignment="1">
      <alignment horizontal="distributed" vertical="center" shrinkToFit="1"/>
    </xf>
    <xf numFmtId="0" fontId="7" fillId="4" borderId="17" xfId="0" applyFont="1" applyFill="1" applyBorder="1" applyAlignment="1">
      <alignment horizontal="distributed" vertical="center" shrinkToFit="1"/>
    </xf>
    <xf numFmtId="0" fontId="7" fillId="4" borderId="35" xfId="0" applyFont="1" applyFill="1" applyBorder="1" applyAlignment="1">
      <alignment horizontal="distributed" vertical="center" shrinkToFit="1"/>
    </xf>
    <xf numFmtId="0" fontId="7" fillId="4" borderId="36" xfId="0" applyFont="1" applyFill="1" applyBorder="1" applyAlignment="1">
      <alignment vertical="center" shrinkToFit="1"/>
    </xf>
    <xf numFmtId="0" fontId="7" fillId="4" borderId="17" xfId="0" applyFont="1" applyFill="1" applyBorder="1" applyAlignment="1">
      <alignment vertical="center" shrinkToFit="1"/>
    </xf>
    <xf numFmtId="0" fontId="7" fillId="4" borderId="35" xfId="0" applyFont="1" applyFill="1" applyBorder="1" applyAlignment="1">
      <alignment vertical="center" shrinkToFit="1"/>
    </xf>
    <xf numFmtId="0" fontId="7" fillId="4" borderId="88" xfId="0" applyFont="1" applyFill="1" applyBorder="1" applyAlignment="1">
      <alignment horizontal="distributed" vertical="center"/>
    </xf>
    <xf numFmtId="0" fontId="7" fillId="4" borderId="89" xfId="0" applyFont="1" applyFill="1" applyBorder="1" applyAlignment="1">
      <alignment horizontal="distributed" vertical="center"/>
    </xf>
    <xf numFmtId="0" fontId="7" fillId="4" borderId="90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vertical="center" textRotation="255"/>
    </xf>
    <xf numFmtId="0" fontId="0" fillId="4" borderId="8" xfId="0" applyFill="1" applyBorder="1" applyAlignment="1">
      <alignment vertical="center" textRotation="255"/>
    </xf>
    <xf numFmtId="0" fontId="6" fillId="4" borderId="36" xfId="0" applyFont="1" applyFill="1" applyBorder="1" applyAlignment="1">
      <alignment vertical="center" shrinkToFit="1"/>
    </xf>
    <xf numFmtId="0" fontId="6" fillId="4" borderId="17" xfId="0" applyFont="1" applyFill="1" applyBorder="1" applyAlignment="1">
      <alignment vertical="center" shrinkToFit="1"/>
    </xf>
    <xf numFmtId="0" fontId="6" fillId="4" borderId="35" xfId="0" applyFont="1" applyFill="1" applyBorder="1" applyAlignment="1">
      <alignment vertical="center" shrinkToFit="1"/>
    </xf>
    <xf numFmtId="0" fontId="6" fillId="4" borderId="36" xfId="0" applyFont="1" applyFill="1" applyBorder="1" applyAlignment="1">
      <alignment horizontal="distributed" vertical="center" shrinkToFit="1"/>
    </xf>
    <xf numFmtId="0" fontId="6" fillId="4" borderId="17" xfId="0" applyFont="1" applyFill="1" applyBorder="1" applyAlignment="1">
      <alignment horizontal="distributed" vertical="center" shrinkToFit="1"/>
    </xf>
    <xf numFmtId="0" fontId="6" fillId="4" borderId="35" xfId="0" applyFont="1" applyFill="1" applyBorder="1" applyAlignment="1">
      <alignment horizontal="distributed" vertical="center" shrinkToFit="1"/>
    </xf>
    <xf numFmtId="0" fontId="6" fillId="4" borderId="36" xfId="0" applyFont="1" applyFill="1" applyBorder="1" applyAlignment="1">
      <alignment horizontal="left" vertical="center" shrinkToFit="1"/>
    </xf>
    <xf numFmtId="0" fontId="6" fillId="4" borderId="17" xfId="0" applyFont="1" applyFill="1" applyBorder="1" applyAlignment="1">
      <alignment horizontal="left" vertical="center" shrinkToFit="1"/>
    </xf>
    <xf numFmtId="0" fontId="6" fillId="4" borderId="35" xfId="0" applyFont="1" applyFill="1" applyBorder="1" applyAlignment="1">
      <alignment horizontal="left" vertical="center" shrinkToFit="1"/>
    </xf>
    <xf numFmtId="0" fontId="6" fillId="4" borderId="38" xfId="0" applyFont="1" applyFill="1" applyBorder="1" applyAlignment="1" applyProtection="1">
      <alignment horizontal="center" vertical="center"/>
      <protection hidden="1"/>
    </xf>
    <xf numFmtId="0" fontId="6" fillId="4" borderId="39" xfId="0" applyFont="1" applyFill="1" applyBorder="1" applyAlignment="1" applyProtection="1">
      <alignment horizontal="center" vertical="center"/>
      <protection hidden="1"/>
    </xf>
    <xf numFmtId="0" fontId="6" fillId="4" borderId="54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38" fontId="6" fillId="4" borderId="8" xfId="1" applyFont="1" applyFill="1" applyBorder="1" applyAlignment="1" applyProtection="1">
      <alignment horizontal="center" vertical="center"/>
      <protection hidden="1"/>
    </xf>
    <xf numFmtId="0" fontId="6" fillId="4" borderId="38" xfId="0" applyFont="1" applyFill="1" applyBorder="1" applyAlignment="1" applyProtection="1">
      <alignment horizontal="center" vertical="center" shrinkToFit="1"/>
      <protection hidden="1"/>
    </xf>
    <xf numFmtId="0" fontId="6" fillId="4" borderId="39" xfId="0" applyFont="1" applyFill="1" applyBorder="1" applyAlignment="1" applyProtection="1">
      <alignment horizontal="center" vertical="center" shrinkToFit="1"/>
      <protection hidden="1"/>
    </xf>
    <xf numFmtId="0" fontId="19" fillId="4" borderId="38" xfId="0" applyFont="1" applyFill="1" applyBorder="1" applyAlignment="1" applyProtection="1">
      <alignment horizontal="center" vertical="center"/>
      <protection hidden="1"/>
    </xf>
    <xf numFmtId="0" fontId="19" fillId="4" borderId="39" xfId="0" applyFont="1" applyFill="1" applyBorder="1" applyAlignment="1" applyProtection="1">
      <alignment horizontal="center" vertical="center"/>
      <protection hidden="1"/>
    </xf>
    <xf numFmtId="0" fontId="19" fillId="4" borderId="56" xfId="0" applyFont="1" applyFill="1" applyBorder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49" fontId="3" fillId="4" borderId="0" xfId="0" applyNumberFormat="1" applyFont="1" applyFill="1" applyAlignment="1" applyProtection="1">
      <alignment horizontal="left" vertical="center" shrinkToFit="1"/>
      <protection hidden="1"/>
    </xf>
    <xf numFmtId="38" fontId="6" fillId="4" borderId="15" xfId="1" applyFont="1" applyFill="1" applyBorder="1" applyAlignment="1" applyProtection="1">
      <alignment horizontal="center" vertical="center" wrapText="1"/>
      <protection hidden="1"/>
    </xf>
    <xf numFmtId="38" fontId="6" fillId="4" borderId="26" xfId="1" applyFont="1" applyFill="1" applyBorder="1" applyAlignment="1" applyProtection="1">
      <alignment horizontal="center" vertical="center" wrapText="1"/>
      <protection hidden="1"/>
    </xf>
    <xf numFmtId="38" fontId="7" fillId="4" borderId="36" xfId="1" applyFont="1" applyFill="1" applyBorder="1" applyAlignment="1" applyProtection="1">
      <alignment horizontal="right" vertical="center"/>
    </xf>
    <xf numFmtId="0" fontId="7" fillId="4" borderId="35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35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 shrinkToFit="1"/>
    </xf>
    <xf numFmtId="0" fontId="7" fillId="2" borderId="17" xfId="0" applyFont="1" applyFill="1" applyBorder="1" applyAlignment="1">
      <alignment horizontal="distributed" vertical="center" shrinkToFit="1"/>
    </xf>
    <xf numFmtId="0" fontId="7" fillId="2" borderId="35" xfId="0" applyFont="1" applyFill="1" applyBorder="1" applyAlignment="1">
      <alignment horizontal="distributed" vertical="center" shrinkToFit="1"/>
    </xf>
    <xf numFmtId="0" fontId="7" fillId="2" borderId="36" xfId="0" applyFont="1" applyFill="1" applyBorder="1" applyAlignment="1">
      <alignment vertical="center" shrinkToFit="1"/>
    </xf>
    <xf numFmtId="0" fontId="7" fillId="2" borderId="17" xfId="0" applyFont="1" applyFill="1" applyBorder="1" applyAlignment="1">
      <alignment vertical="center" shrinkToFit="1"/>
    </xf>
    <xf numFmtId="0" fontId="7" fillId="2" borderId="35" xfId="0" applyFont="1" applyFill="1" applyBorder="1" applyAlignment="1">
      <alignment vertical="center" shrinkToFit="1"/>
    </xf>
    <xf numFmtId="0" fontId="7" fillId="2" borderId="88" xfId="0" applyFont="1" applyFill="1" applyBorder="1" applyAlignment="1">
      <alignment horizontal="distributed" vertical="center"/>
    </xf>
    <xf numFmtId="0" fontId="7" fillId="2" borderId="89" xfId="0" applyFont="1" applyFill="1" applyBorder="1" applyAlignment="1">
      <alignment horizontal="distributed" vertical="center"/>
    </xf>
    <xf numFmtId="0" fontId="7" fillId="2" borderId="90" xfId="0" applyFont="1" applyFill="1" applyBorder="1" applyAlignment="1">
      <alignment horizontal="distributed" vertical="center"/>
    </xf>
    <xf numFmtId="0" fontId="6" fillId="2" borderId="83" xfId="0" quotePrefix="1" applyFont="1" applyFill="1" applyBorder="1" applyAlignment="1">
      <alignment horizontal="center" vertical="top" textRotation="255"/>
    </xf>
    <xf numFmtId="0" fontId="26" fillId="4" borderId="82" xfId="0" applyFont="1" applyFill="1" applyBorder="1" applyAlignment="1">
      <alignment horizontal="center" vertical="center" shrinkToFit="1"/>
    </xf>
    <xf numFmtId="0" fontId="26" fillId="4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0" fillId="4" borderId="3" xfId="0" applyNumberFormat="1" applyFill="1" applyBorder="1" applyAlignment="1" applyProtection="1">
      <alignment horizontal="right" vertical="center"/>
      <protection hidden="1"/>
    </xf>
    <xf numFmtId="38" fontId="0" fillId="4" borderId="23" xfId="0" applyNumberFormat="1" applyFill="1" applyBorder="1" applyAlignment="1" applyProtection="1">
      <alignment horizontal="right" vertical="center"/>
      <protection hidden="1"/>
    </xf>
    <xf numFmtId="38" fontId="0" fillId="4" borderId="32" xfId="1" applyFont="1" applyFill="1" applyBorder="1" applyAlignment="1" applyProtection="1">
      <alignment horizontal="right" vertical="center"/>
      <protection hidden="1"/>
    </xf>
    <xf numFmtId="38" fontId="0" fillId="4" borderId="44" xfId="1" applyFont="1" applyFill="1" applyBorder="1" applyAlignment="1" applyProtection="1">
      <alignment horizontal="right" vertical="center"/>
      <protection hidden="1"/>
    </xf>
    <xf numFmtId="38" fontId="0" fillId="4" borderId="34" xfId="1" applyFont="1" applyFill="1" applyBorder="1" applyAlignment="1" applyProtection="1">
      <alignment horizontal="right" vertical="center"/>
      <protection hidden="1"/>
    </xf>
    <xf numFmtId="38" fontId="0" fillId="4" borderId="45" xfId="1" applyFont="1" applyFill="1" applyBorder="1" applyAlignment="1" applyProtection="1">
      <alignment horizontal="right" vertical="center"/>
      <protection hidden="1"/>
    </xf>
    <xf numFmtId="0" fontId="7" fillId="4" borderId="5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37" xfId="0" applyFont="1" applyFill="1" applyBorder="1" applyAlignment="1">
      <alignment horizontal="center" vertical="center" shrinkToFit="1"/>
    </xf>
    <xf numFmtId="0" fontId="6" fillId="4" borderId="51" xfId="0" applyFont="1" applyFill="1" applyBorder="1" applyAlignment="1">
      <alignment horizontal="right" vertical="center" shrinkToFit="1"/>
    </xf>
    <xf numFmtId="0" fontId="6" fillId="4" borderId="42" xfId="0" applyFont="1" applyFill="1" applyBorder="1" applyAlignment="1">
      <alignment horizontal="right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43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4" borderId="4" xfId="0" applyFill="1" applyBorder="1" applyAlignment="1" applyProtection="1">
      <alignment horizontal="left" vertical="center"/>
      <protection hidden="1"/>
    </xf>
    <xf numFmtId="0" fontId="0" fillId="4" borderId="36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0" fillId="4" borderId="35" xfId="0" applyFill="1" applyBorder="1" applyAlignment="1" applyProtection="1">
      <alignment horizontal="center" vertical="center"/>
      <protection hidden="1"/>
    </xf>
    <xf numFmtId="0" fontId="6" fillId="4" borderId="3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0" xfId="0" applyFont="1" applyFill="1" applyAlignment="1" applyProtection="1">
      <alignment horizontal="left" vertical="center" wrapText="1"/>
      <protection hidden="1"/>
    </xf>
    <xf numFmtId="0" fontId="6" fillId="4" borderId="0" xfId="0" applyFont="1" applyFill="1" applyAlignment="1" applyProtection="1">
      <alignment horizontal="left" vertical="center"/>
      <protection hidden="1"/>
    </xf>
    <xf numFmtId="38" fontId="6" fillId="4" borderId="9" xfId="1" applyFont="1" applyFill="1" applyBorder="1" applyAlignment="1" applyProtection="1">
      <alignment horizontal="center" vertical="center"/>
      <protection hidden="1"/>
    </xf>
    <xf numFmtId="38" fontId="7" fillId="4" borderId="88" xfId="1" applyFont="1" applyFill="1" applyBorder="1" applyAlignment="1" applyProtection="1">
      <alignment vertical="center"/>
    </xf>
    <xf numFmtId="0" fontId="7" fillId="4" borderId="90" xfId="0" applyFont="1" applyFill="1" applyBorder="1">
      <alignment vertical="center"/>
    </xf>
    <xf numFmtId="38" fontId="6" fillId="4" borderId="91" xfId="1" applyFont="1" applyFill="1" applyBorder="1" applyAlignment="1" applyProtection="1">
      <alignment horizontal="center" vertical="center"/>
      <protection hidden="1"/>
    </xf>
    <xf numFmtId="38" fontId="7" fillId="4" borderId="36" xfId="1" applyFont="1" applyFill="1" applyBorder="1" applyAlignment="1" applyProtection="1">
      <alignment vertical="center"/>
    </xf>
    <xf numFmtId="38" fontId="7" fillId="4" borderId="35" xfId="1" applyFont="1" applyFill="1" applyBorder="1" applyAlignment="1" applyProtection="1">
      <alignment vertical="center"/>
    </xf>
    <xf numFmtId="0" fontId="7" fillId="4" borderId="3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8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 wrapText="1"/>
    </xf>
    <xf numFmtId="38" fontId="7" fillId="4" borderId="31" xfId="1" applyFont="1" applyFill="1" applyBorder="1" applyAlignment="1" applyProtection="1">
      <alignment vertical="center"/>
    </xf>
    <xf numFmtId="0" fontId="7" fillId="4" borderId="37" xfId="0" applyFont="1" applyFill="1" applyBorder="1">
      <alignment vertical="center"/>
    </xf>
    <xf numFmtId="38" fontId="6" fillId="4" borderId="37" xfId="1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distributed" vertical="center"/>
    </xf>
    <xf numFmtId="0" fontId="7" fillId="4" borderId="15" xfId="0" applyFont="1" applyFill="1" applyBorder="1" applyAlignment="1">
      <alignment horizontal="distributed" vertical="center"/>
    </xf>
    <xf numFmtId="38" fontId="7" fillId="4" borderId="1" xfId="1" applyFont="1" applyFill="1" applyBorder="1" applyAlignment="1" applyProtection="1">
      <alignment vertical="center"/>
    </xf>
    <xf numFmtId="0" fontId="7" fillId="4" borderId="15" xfId="0" applyFont="1" applyFill="1" applyBorder="1">
      <alignment vertical="center"/>
    </xf>
    <xf numFmtId="38" fontId="6" fillId="4" borderId="35" xfId="1" applyFont="1" applyFill="1" applyBorder="1" applyAlignment="1" applyProtection="1">
      <alignment horizontal="center" vertical="center"/>
      <protection hidden="1"/>
    </xf>
    <xf numFmtId="0" fontId="7" fillId="4" borderId="35" xfId="0" applyFont="1" applyFill="1" applyBorder="1">
      <alignment vertical="center"/>
    </xf>
    <xf numFmtId="38" fontId="6" fillId="4" borderId="17" xfId="1" applyFont="1" applyFill="1" applyBorder="1" applyAlignment="1" applyProtection="1">
      <alignment horizontal="center" vertical="center"/>
      <protection hidden="1"/>
    </xf>
    <xf numFmtId="0" fontId="6" fillId="4" borderId="54" xfId="0" applyFont="1" applyFill="1" applyBorder="1" applyAlignment="1" applyProtection="1">
      <alignment horizontal="center" vertical="center" shrinkToFit="1"/>
      <protection hidden="1"/>
    </xf>
    <xf numFmtId="0" fontId="19" fillId="4" borderId="54" xfId="0" applyFont="1" applyFill="1" applyBorder="1" applyAlignment="1" applyProtection="1">
      <alignment horizontal="center" vertical="center"/>
      <protection hidden="1"/>
    </xf>
    <xf numFmtId="0" fontId="6" fillId="4" borderId="51" xfId="0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6" fillId="4" borderId="43" xfId="0" applyFont="1" applyFill="1" applyBorder="1" applyAlignment="1" applyProtection="1">
      <alignment horizontal="center" vertical="center" wrapText="1"/>
      <protection hidden="1"/>
    </xf>
    <xf numFmtId="0" fontId="9" fillId="4" borderId="43" xfId="0" applyFont="1" applyFill="1" applyBorder="1" applyAlignment="1" applyProtection="1">
      <alignment horizontal="left" vertical="top" wrapText="1"/>
      <protection hidden="1"/>
    </xf>
    <xf numFmtId="0" fontId="9" fillId="4" borderId="18" xfId="0" applyFont="1" applyFill="1" applyBorder="1" applyAlignment="1" applyProtection="1">
      <alignment horizontal="left" vertical="top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left" vertical="top" wrapText="1"/>
      <protection hidden="1"/>
    </xf>
    <xf numFmtId="0" fontId="6" fillId="4" borderId="81" xfId="0" applyFont="1" applyFill="1" applyBorder="1" applyAlignment="1" applyProtection="1">
      <alignment horizontal="center" vertical="top" textRotation="255"/>
      <protection hidden="1"/>
    </xf>
    <xf numFmtId="0" fontId="6" fillId="4" borderId="2" xfId="0" applyFont="1" applyFill="1" applyBorder="1" applyAlignment="1" applyProtection="1">
      <alignment horizontal="center" vertical="top" textRotation="255"/>
      <protection hidden="1"/>
    </xf>
    <xf numFmtId="0" fontId="6" fillId="4" borderId="36" xfId="0" applyFont="1" applyFill="1" applyBorder="1" applyAlignment="1" applyProtection="1">
      <alignment horizontal="center" vertical="center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35" xfId="0" applyFont="1" applyFill="1" applyBorder="1" applyAlignment="1" applyProtection="1">
      <alignment horizontal="center" vertical="center"/>
      <protection hidden="1"/>
    </xf>
    <xf numFmtId="0" fontId="6" fillId="4" borderId="3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left" vertical="center" wrapText="1"/>
      <protection hidden="1"/>
    </xf>
    <xf numFmtId="0" fontId="8" fillId="4" borderId="35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Alignment="1" applyProtection="1">
      <alignment horizontal="left" vertical="center" shrinkToFit="1"/>
      <protection hidden="1"/>
    </xf>
    <xf numFmtId="0" fontId="0" fillId="4" borderId="28" xfId="0" applyFill="1" applyBorder="1" applyAlignment="1" applyProtection="1">
      <alignment horizontal="left" vertical="center"/>
      <protection hidden="1"/>
    </xf>
    <xf numFmtId="0" fontId="0" fillId="4" borderId="32" xfId="0" applyFill="1" applyBorder="1" applyAlignment="1" applyProtection="1">
      <alignment horizontal="left" vertical="center"/>
      <protection hidden="1"/>
    </xf>
    <xf numFmtId="0" fontId="0" fillId="4" borderId="41" xfId="0" applyFill="1" applyBorder="1" applyAlignment="1" applyProtection="1">
      <alignment horizontal="left" vertical="center"/>
      <protection hidden="1"/>
    </xf>
    <xf numFmtId="0" fontId="0" fillId="4" borderId="40" xfId="0" applyFill="1" applyBorder="1" applyAlignment="1" applyProtection="1">
      <alignment horizontal="left" vertical="center"/>
      <protection hidden="1"/>
    </xf>
    <xf numFmtId="0" fontId="0" fillId="4" borderId="15" xfId="0" applyFill="1" applyBorder="1" applyAlignment="1" applyProtection="1">
      <alignment horizontal="left" vertical="center"/>
      <protection hidden="1"/>
    </xf>
    <xf numFmtId="0" fontId="11" fillId="4" borderId="39" xfId="0" applyFont="1" applyFill="1" applyBorder="1" applyAlignment="1" applyProtection="1">
      <alignment horizontal="left" vertical="center"/>
      <protection hidden="1"/>
    </xf>
    <xf numFmtId="0" fontId="11" fillId="4" borderId="19" xfId="0" applyFont="1" applyFill="1" applyBorder="1" applyAlignment="1" applyProtection="1">
      <alignment horizontal="left" vertical="center"/>
      <protection hidden="1"/>
    </xf>
    <xf numFmtId="0" fontId="11" fillId="4" borderId="17" xfId="0" applyFont="1" applyFill="1" applyBorder="1" applyAlignment="1" applyProtection="1">
      <alignment horizontal="left" vertical="center"/>
      <protection hidden="1"/>
    </xf>
    <xf numFmtId="0" fontId="11" fillId="4" borderId="20" xfId="0" applyFont="1" applyFill="1" applyBorder="1" applyAlignment="1" applyProtection="1">
      <alignment horizontal="left" vertical="center"/>
      <protection hidden="1"/>
    </xf>
    <xf numFmtId="49" fontId="18" fillId="4" borderId="47" xfId="0" applyNumberFormat="1" applyFont="1" applyFill="1" applyBorder="1" applyAlignment="1" applyProtection="1">
      <alignment horizontal="center" vertical="center"/>
      <protection hidden="1"/>
    </xf>
    <xf numFmtId="49" fontId="18" fillId="4" borderId="48" xfId="0" applyNumberFormat="1" applyFont="1" applyFill="1" applyBorder="1" applyAlignment="1" applyProtection="1">
      <alignment horizontal="center" vertical="center"/>
      <protection hidden="1"/>
    </xf>
    <xf numFmtId="49" fontId="18" fillId="4" borderId="11" xfId="0" applyNumberFormat="1" applyFont="1" applyFill="1" applyBorder="1" applyAlignment="1" applyProtection="1">
      <alignment horizontal="center" vertical="center"/>
      <protection hidden="1"/>
    </xf>
    <xf numFmtId="49" fontId="18" fillId="4" borderId="13" xfId="0" applyNumberFormat="1" applyFont="1" applyFill="1" applyBorder="1" applyAlignment="1" applyProtection="1">
      <alignment horizontal="center" vertical="center"/>
      <protection hidden="1"/>
    </xf>
    <xf numFmtId="49" fontId="18" fillId="4" borderId="12" xfId="0" applyNumberFormat="1" applyFont="1" applyFill="1" applyBorder="1" applyAlignment="1" applyProtection="1">
      <alignment horizontal="center" vertical="center"/>
      <protection hidden="1"/>
    </xf>
    <xf numFmtId="49" fontId="18" fillId="4" borderId="14" xfId="0" applyNumberFormat="1" applyFont="1" applyFill="1" applyBorder="1" applyAlignment="1" applyProtection="1">
      <alignment horizontal="center" vertical="center"/>
      <protection hidden="1"/>
    </xf>
    <xf numFmtId="0" fontId="0" fillId="4" borderId="31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6" fillId="4" borderId="54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6" fillId="4" borderId="58" xfId="0" applyFont="1" applyFill="1" applyBorder="1" applyAlignment="1" applyProtection="1">
      <alignment horizontal="center" vertical="center"/>
      <protection hidden="1"/>
    </xf>
    <xf numFmtId="0" fontId="6" fillId="4" borderId="70" xfId="0" applyFont="1" applyFill="1" applyBorder="1" applyAlignment="1" applyProtection="1">
      <alignment horizontal="center" vertical="center"/>
      <protection hidden="1"/>
    </xf>
    <xf numFmtId="0" fontId="6" fillId="4" borderId="59" xfId="0" applyFont="1" applyFill="1" applyBorder="1" applyAlignment="1" applyProtection="1">
      <alignment horizontal="center" vertical="center"/>
      <protection hidden="1"/>
    </xf>
    <xf numFmtId="0" fontId="6" fillId="4" borderId="60" xfId="0" applyFont="1" applyFill="1" applyBorder="1" applyAlignment="1" applyProtection="1">
      <alignment horizontal="center" vertical="center"/>
      <protection hidden="1"/>
    </xf>
    <xf numFmtId="0" fontId="6" fillId="4" borderId="71" xfId="0" applyFont="1" applyFill="1" applyBorder="1" applyAlignment="1" applyProtection="1">
      <alignment horizontal="center" vertical="center"/>
      <protection hidden="1"/>
    </xf>
    <xf numFmtId="0" fontId="6" fillId="4" borderId="61" xfId="0" applyFont="1" applyFill="1" applyBorder="1" applyAlignment="1" applyProtection="1">
      <alignment horizontal="center" vertical="center"/>
      <protection hidden="1"/>
    </xf>
    <xf numFmtId="0" fontId="6" fillId="4" borderId="62" xfId="0" applyFont="1" applyFill="1" applyBorder="1" applyAlignment="1" applyProtection="1">
      <alignment horizontal="center" vertical="center"/>
      <protection hidden="1"/>
    </xf>
    <xf numFmtId="0" fontId="6" fillId="4" borderId="72" xfId="0" applyFont="1" applyFill="1" applyBorder="1" applyAlignment="1" applyProtection="1">
      <alignment horizontal="center" vertical="center"/>
      <protection hidden="1"/>
    </xf>
    <xf numFmtId="0" fontId="6" fillId="4" borderId="63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Alignment="1">
      <alignment horizontal="right" vertical="center"/>
    </xf>
    <xf numFmtId="38" fontId="6" fillId="4" borderId="5" xfId="1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>
      <alignment vertical="center"/>
    </xf>
    <xf numFmtId="38" fontId="6" fillId="4" borderId="31" xfId="1" applyFont="1" applyFill="1" applyBorder="1" applyAlignment="1" applyProtection="1">
      <alignment horizontal="center" vertical="center"/>
      <protection hidden="1"/>
    </xf>
    <xf numFmtId="0" fontId="7" fillId="4" borderId="17" xfId="0" applyFont="1" applyFill="1" applyBorder="1" applyAlignment="1">
      <alignment horizontal="center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7" fillId="4" borderId="4" xfId="0" applyFont="1" applyFill="1" applyBorder="1">
      <alignment vertical="center"/>
    </xf>
    <xf numFmtId="38" fontId="6" fillId="4" borderId="36" xfId="1" applyFont="1" applyFill="1" applyBorder="1" applyAlignment="1" applyProtection="1">
      <alignment horizontal="center" vertical="center"/>
      <protection hidden="1"/>
    </xf>
    <xf numFmtId="38" fontId="6" fillId="4" borderId="89" xfId="1" applyFont="1" applyFill="1" applyBorder="1" applyAlignment="1" applyProtection="1">
      <alignment horizontal="center" vertical="center"/>
      <protection hidden="1"/>
    </xf>
    <xf numFmtId="38" fontId="6" fillId="4" borderId="90" xfId="1" applyFont="1" applyFill="1" applyBorder="1" applyAlignment="1" applyProtection="1">
      <alignment horizontal="center" vertical="center"/>
      <protection hidden="1"/>
    </xf>
    <xf numFmtId="38" fontId="7" fillId="4" borderId="17" xfId="1" applyFont="1" applyFill="1" applyBorder="1" applyAlignment="1" applyProtection="1">
      <alignment vertical="center"/>
    </xf>
    <xf numFmtId="0" fontId="7" fillId="4" borderId="89" xfId="0" applyFont="1" applyFill="1" applyBorder="1">
      <alignment vertical="center"/>
    </xf>
    <xf numFmtId="38" fontId="6" fillId="4" borderId="88" xfId="1" applyFont="1" applyFill="1" applyBorder="1" applyAlignment="1" applyProtection="1">
      <alignment horizontal="center" vertical="center"/>
      <protection hidden="1"/>
    </xf>
    <xf numFmtId="0" fontId="7" fillId="4" borderId="17" xfId="0" applyFont="1" applyFill="1" applyBorder="1" applyAlignment="1">
      <alignment horizontal="right" vertical="center"/>
    </xf>
    <xf numFmtId="38" fontId="6" fillId="4" borderId="1" xfId="1" applyFont="1" applyFill="1" applyBorder="1" applyAlignment="1" applyProtection="1">
      <alignment horizontal="center" vertical="center" wrapText="1"/>
      <protection hidden="1"/>
    </xf>
    <xf numFmtId="38" fontId="6" fillId="4" borderId="4" xfId="1" applyFont="1" applyFill="1" applyBorder="1" applyAlignment="1" applyProtection="1">
      <alignment horizontal="center" vertical="center" wrapText="1"/>
      <protection hidden="1"/>
    </xf>
    <xf numFmtId="0" fontId="7" fillId="4" borderId="17" xfId="0" applyFont="1" applyFill="1" applyBorder="1">
      <alignment vertical="center"/>
    </xf>
    <xf numFmtId="0" fontId="9" fillId="4" borderId="36" xfId="0" applyFont="1" applyFill="1" applyBorder="1" applyAlignment="1" applyProtection="1">
      <alignment horizontal="left" vertical="top" wrapText="1"/>
      <protection hidden="1"/>
    </xf>
    <xf numFmtId="0" fontId="9" fillId="4" borderId="17" xfId="0" applyFont="1" applyFill="1" applyBorder="1" applyAlignment="1" applyProtection="1">
      <alignment horizontal="left" vertical="top" wrapText="1"/>
      <protection hidden="1"/>
    </xf>
    <xf numFmtId="11" fontId="9" fillId="4" borderId="18" xfId="0" applyNumberFormat="1" applyFont="1" applyFill="1" applyBorder="1" applyAlignment="1" applyProtection="1">
      <alignment horizontal="left" vertical="top" wrapText="1"/>
      <protection hidden="1"/>
    </xf>
    <xf numFmtId="0" fontId="8" fillId="4" borderId="17" xfId="0" applyFont="1" applyFill="1" applyBorder="1" applyAlignment="1" applyProtection="1">
      <alignment horizontal="left" vertical="top" wrapText="1"/>
      <protection hidden="1"/>
    </xf>
    <xf numFmtId="11" fontId="9" fillId="4" borderId="42" xfId="0" applyNumberFormat="1" applyFont="1" applyFill="1" applyBorder="1" applyAlignment="1" applyProtection="1">
      <alignment horizontal="left" vertical="top" wrapText="1"/>
      <protection hidden="1"/>
    </xf>
    <xf numFmtId="11" fontId="9" fillId="4" borderId="43" xfId="0" applyNumberFormat="1" applyFont="1" applyFill="1" applyBorder="1" applyAlignment="1" applyProtection="1">
      <alignment horizontal="left" vertical="top" wrapText="1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center" vertical="center" shrinkToFit="1"/>
      <protection hidden="1"/>
    </xf>
    <xf numFmtId="0" fontId="8" fillId="4" borderId="36" xfId="0" applyFont="1" applyFill="1" applyBorder="1" applyAlignment="1" applyProtection="1">
      <alignment horizontal="left" vertical="top" wrapText="1"/>
      <protection hidden="1"/>
    </xf>
    <xf numFmtId="0" fontId="11" fillId="4" borderId="38" xfId="0" applyFont="1" applyFill="1" applyBorder="1" applyAlignment="1" applyProtection="1">
      <alignment horizontal="left" vertical="center"/>
      <protection hidden="1"/>
    </xf>
    <xf numFmtId="0" fontId="11" fillId="4" borderId="36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left" vertical="center" shrinkToFit="1"/>
    </xf>
    <xf numFmtId="0" fontId="11" fillId="4" borderId="17" xfId="0" applyFont="1" applyFill="1" applyBorder="1" applyAlignment="1">
      <alignment horizontal="left" vertical="center" shrinkToFit="1"/>
    </xf>
    <xf numFmtId="0" fontId="11" fillId="4" borderId="20" xfId="0" applyFont="1" applyFill="1" applyBorder="1" applyAlignment="1">
      <alignment horizontal="left" vertical="center" shrinkToFit="1"/>
    </xf>
    <xf numFmtId="0" fontId="6" fillId="4" borderId="83" xfId="0" applyFont="1" applyFill="1" applyBorder="1" applyAlignment="1" applyProtection="1">
      <alignment horizontal="center" vertical="top" textRotation="255"/>
      <protection hidden="1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  <protection locked="0"/>
    </xf>
    <xf numFmtId="38" fontId="7" fillId="2" borderId="31" xfId="1" applyFont="1" applyFill="1" applyBorder="1" applyAlignment="1">
      <alignment vertical="center"/>
    </xf>
    <xf numFmtId="0" fontId="7" fillId="2" borderId="5" xfId="0" applyFont="1" applyFill="1" applyBorder="1">
      <alignment vertical="center"/>
    </xf>
    <xf numFmtId="0" fontId="7" fillId="4" borderId="85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38" fontId="0" fillId="4" borderId="73" xfId="0" applyNumberFormat="1" applyFill="1" applyBorder="1" applyAlignment="1" applyProtection="1">
      <alignment horizontal="right" vertical="center"/>
      <protection hidden="1"/>
    </xf>
    <xf numFmtId="38" fontId="0" fillId="4" borderId="74" xfId="1" applyFont="1" applyFill="1" applyBorder="1" applyAlignment="1" applyProtection="1">
      <alignment horizontal="right" vertical="center"/>
      <protection hidden="1"/>
    </xf>
    <xf numFmtId="38" fontId="0" fillId="4" borderId="80" xfId="1" applyFont="1" applyFill="1" applyBorder="1" applyAlignment="1" applyProtection="1">
      <alignment horizontal="right" vertical="center"/>
      <protection hidden="1"/>
    </xf>
    <xf numFmtId="38" fontId="0" fillId="4" borderId="79" xfId="1" applyFont="1" applyFill="1" applyBorder="1" applyAlignment="1" applyProtection="1">
      <alignment horizontal="right" vertical="center"/>
      <protection hidden="1"/>
    </xf>
    <xf numFmtId="0" fontId="7" fillId="2" borderId="1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38" fontId="7" fillId="2" borderId="1" xfId="1" applyFont="1" applyFill="1" applyBorder="1" applyAlignment="1">
      <alignment vertical="center"/>
    </xf>
    <xf numFmtId="0" fontId="7" fillId="2" borderId="4" xfId="0" applyFont="1" applyFill="1" applyBorder="1">
      <alignment vertical="center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38" fontId="7" fillId="2" borderId="36" xfId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vertical="center" textRotation="255"/>
    </xf>
    <xf numFmtId="0" fontId="0" fillId="2" borderId="8" xfId="0" applyFill="1" applyBorder="1" applyAlignment="1">
      <alignment vertical="center" textRotation="255"/>
    </xf>
    <xf numFmtId="0" fontId="6" fillId="2" borderId="36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35" xfId="0" applyFont="1" applyFill="1" applyBorder="1" applyAlignment="1">
      <alignment vertical="center" shrinkToFit="1"/>
    </xf>
    <xf numFmtId="0" fontId="6" fillId="2" borderId="36" xfId="0" applyFont="1" applyFill="1" applyBorder="1" applyAlignment="1">
      <alignment horizontal="distributed" vertical="center" shrinkToFit="1"/>
    </xf>
    <xf numFmtId="0" fontId="6" fillId="2" borderId="17" xfId="0" applyFont="1" applyFill="1" applyBorder="1" applyAlignment="1">
      <alignment horizontal="distributed" vertical="center" shrinkToFit="1"/>
    </xf>
    <xf numFmtId="0" fontId="6" fillId="2" borderId="35" xfId="0" applyFont="1" applyFill="1" applyBorder="1" applyAlignment="1">
      <alignment horizontal="distributed" vertical="center" shrinkToFit="1"/>
    </xf>
    <xf numFmtId="38" fontId="6" fillId="0" borderId="26" xfId="1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0" fontId="6" fillId="2" borderId="35" xfId="0" applyFont="1" applyFill="1" applyBorder="1" applyAlignment="1">
      <alignment horizontal="left" vertical="center" shrinkToFit="1"/>
    </xf>
    <xf numFmtId="38" fontId="6" fillId="0" borderId="91" xfId="1" applyFont="1" applyFill="1" applyBorder="1" applyAlignment="1" applyProtection="1">
      <alignment horizontal="center" vertical="center"/>
      <protection locked="0"/>
    </xf>
    <xf numFmtId="38" fontId="7" fillId="2" borderId="36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88" xfId="1" applyFont="1" applyFill="1" applyBorder="1" applyAlignment="1">
      <alignment vertical="center"/>
    </xf>
    <xf numFmtId="0" fontId="7" fillId="2" borderId="89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2" borderId="28" xfId="0" quotePrefix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11" fillId="0" borderId="38" xfId="0" applyFont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36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0" fillId="2" borderId="17" xfId="0" applyFill="1" applyBorder="1" applyAlignment="1">
      <alignment horizontal="left" vertical="center"/>
    </xf>
    <xf numFmtId="0" fontId="11" fillId="0" borderId="36" xfId="0" applyFont="1" applyBorder="1" applyAlignment="1" applyProtection="1">
      <alignment horizontal="left" vertical="center" shrinkToFit="1"/>
      <protection locked="0"/>
    </xf>
    <xf numFmtId="0" fontId="11" fillId="0" borderId="17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18" fillId="0" borderId="47" xfId="0" applyNumberFormat="1" applyFont="1" applyBorder="1" applyAlignment="1" applyProtection="1">
      <alignment horizontal="center" vertical="center"/>
      <protection locked="0"/>
    </xf>
    <xf numFmtId="49" fontId="18" fillId="0" borderId="48" xfId="0" applyNumberFormat="1" applyFont="1" applyBorder="1" applyAlignment="1" applyProtection="1">
      <alignment horizontal="center" vertical="center"/>
      <protection locked="0"/>
    </xf>
    <xf numFmtId="49" fontId="18" fillId="0" borderId="41" xfId="0" applyNumberFormat="1" applyFont="1" applyBorder="1" applyAlignment="1" applyProtection="1">
      <alignment horizontal="center" vertical="center"/>
      <protection locked="0"/>
    </xf>
    <xf numFmtId="49" fontId="18" fillId="0" borderId="55" xfId="0" applyNumberFormat="1" applyFont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4" xfId="0" applyNumberFormat="1" applyFont="1" applyBorder="1" applyAlignment="1" applyProtection="1">
      <alignment horizontal="center" vertical="center"/>
      <protection locked="0"/>
    </xf>
    <xf numFmtId="11" fontId="9" fillId="0" borderId="18" xfId="0" applyNumberFormat="1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6" fillId="2" borderId="81" xfId="0" applyFont="1" applyFill="1" applyBorder="1" applyAlignment="1">
      <alignment horizontal="center" vertical="top" textRotation="255"/>
    </xf>
    <xf numFmtId="0" fontId="6" fillId="2" borderId="2" xfId="0" applyFont="1" applyFill="1" applyBorder="1" applyAlignment="1">
      <alignment horizontal="center" vertical="top" textRotation="255"/>
    </xf>
    <xf numFmtId="0" fontId="19" fillId="2" borderId="93" xfId="0" applyFont="1" applyFill="1" applyBorder="1" applyAlignment="1">
      <alignment horizontal="distributed" vertical="center"/>
    </xf>
    <xf numFmtId="0" fontId="19" fillId="2" borderId="94" xfId="0" applyFont="1" applyFill="1" applyBorder="1" applyAlignment="1">
      <alignment horizontal="distributed" vertical="center"/>
    </xf>
    <xf numFmtId="0" fontId="19" fillId="2" borderId="52" xfId="0" applyFont="1" applyFill="1" applyBorder="1" applyAlignment="1">
      <alignment horizontal="distributed" vertical="center"/>
    </xf>
    <xf numFmtId="38" fontId="7" fillId="2" borderId="93" xfId="1" applyFont="1" applyFill="1" applyBorder="1" applyAlignment="1">
      <alignment vertical="center"/>
    </xf>
    <xf numFmtId="0" fontId="7" fillId="2" borderId="94" xfId="0" applyFont="1" applyFill="1" applyBorder="1">
      <alignment vertical="center"/>
    </xf>
    <xf numFmtId="38" fontId="6" fillId="0" borderId="25" xfId="1" applyFont="1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/>
      <protection hidden="1"/>
    </xf>
    <xf numFmtId="0" fontId="6" fillId="2" borderId="39" xfId="0" applyFont="1" applyFill="1" applyBorder="1" applyAlignment="1" applyProtection="1">
      <alignment horizontal="center" vertical="center"/>
      <protection hidden="1"/>
    </xf>
    <xf numFmtId="0" fontId="6" fillId="2" borderId="56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/>
    </xf>
    <xf numFmtId="38" fontId="6" fillId="4" borderId="96" xfId="1" applyFont="1" applyFill="1" applyBorder="1" applyAlignment="1" applyProtection="1">
      <alignment horizontal="center" vertical="center"/>
      <protection hidden="1"/>
    </xf>
    <xf numFmtId="38" fontId="6" fillId="4" borderId="97" xfId="1" applyFont="1" applyFill="1" applyBorder="1" applyAlignment="1" applyProtection="1">
      <alignment horizontal="center" vertical="center"/>
      <protection hidden="1"/>
    </xf>
    <xf numFmtId="0" fontId="19" fillId="4" borderId="31" xfId="0" applyFont="1" applyFill="1" applyBorder="1" applyAlignment="1">
      <alignment horizontal="distributed" vertical="center"/>
    </xf>
    <xf numFmtId="0" fontId="19" fillId="4" borderId="5" xfId="0" applyFont="1" applyFill="1" applyBorder="1" applyAlignment="1">
      <alignment horizontal="distributed" vertical="center"/>
    </xf>
    <xf numFmtId="0" fontId="19" fillId="4" borderId="37" xfId="0" applyFont="1" applyFill="1" applyBorder="1" applyAlignment="1">
      <alignment horizontal="distributed" vertical="center"/>
    </xf>
    <xf numFmtId="0" fontId="19" fillId="2" borderId="31" xfId="0" applyFont="1" applyFill="1" applyBorder="1" applyAlignment="1">
      <alignment horizontal="distributed" vertical="center"/>
    </xf>
    <xf numFmtId="0" fontId="19" fillId="2" borderId="5" xfId="0" applyFont="1" applyFill="1" applyBorder="1" applyAlignment="1">
      <alignment horizontal="distributed" vertical="center"/>
    </xf>
    <xf numFmtId="0" fontId="19" fillId="2" borderId="37" xfId="0" applyFont="1" applyFill="1" applyBorder="1" applyAlignment="1">
      <alignment horizontal="distributed" vertical="center"/>
    </xf>
    <xf numFmtId="0" fontId="6" fillId="4" borderId="83" xfId="0" applyFont="1" applyFill="1" applyBorder="1" applyAlignment="1">
      <alignment horizontal="center" vertical="top" textRotation="255" shrinkToFit="1"/>
    </xf>
    <xf numFmtId="0" fontId="6" fillId="4" borderId="84" xfId="0" applyFont="1" applyFill="1" applyBorder="1" applyAlignment="1">
      <alignment horizontal="center" vertical="top" textRotation="255" shrinkToFit="1"/>
    </xf>
    <xf numFmtId="0" fontId="19" fillId="4" borderId="96" xfId="0" applyFont="1" applyFill="1" applyBorder="1" applyAlignment="1">
      <alignment horizontal="distributed" vertical="center"/>
    </xf>
    <xf numFmtId="0" fontId="19" fillId="4" borderId="97" xfId="0" applyFont="1" applyFill="1" applyBorder="1" applyAlignment="1">
      <alignment horizontal="distributed" vertical="center"/>
    </xf>
    <xf numFmtId="0" fontId="19" fillId="4" borderId="98" xfId="0" applyFont="1" applyFill="1" applyBorder="1" applyAlignment="1">
      <alignment horizontal="distributed" vertical="center"/>
    </xf>
    <xf numFmtId="38" fontId="7" fillId="2" borderId="96" xfId="1" applyFont="1" applyFill="1" applyBorder="1" applyAlignment="1">
      <alignment vertical="center"/>
    </xf>
    <xf numFmtId="0" fontId="7" fillId="2" borderId="97" xfId="0" applyFont="1" applyFill="1" applyBorder="1">
      <alignment vertical="center"/>
    </xf>
    <xf numFmtId="38" fontId="6" fillId="4" borderId="99" xfId="1" applyFont="1" applyFill="1" applyBorder="1" applyAlignment="1" applyProtection="1">
      <alignment horizontal="center" vertical="center"/>
      <protection hidden="1"/>
    </xf>
  </cellXfs>
  <cellStyles count="5">
    <cellStyle name="桁区切り" xfId="1" builtinId="6"/>
    <cellStyle name="標準" xfId="0" builtinId="0"/>
    <cellStyle name="標準 2" xfId="3" xr:uid="{E605457C-B351-4A16-A0CB-743D55BCBD3A}"/>
    <cellStyle name="標準 3" xfId="4" xr:uid="{5258179B-D4E3-451A-ABD2-2F13347C518F}"/>
    <cellStyle name="標準_Sheet1" xfId="2" xr:uid="{00000000-0005-0000-0000-000002000000}"/>
  </cellStyles>
  <dxfs count="13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ont>
        <strike val="0"/>
        <condense val="0"/>
        <extend val="0"/>
        <color indexed="9"/>
      </font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R$61" lockText="1" noThreeD="1"/>
</file>

<file path=xl/ctrlProps/ctrlProp10.xml><?xml version="1.0" encoding="utf-8"?>
<formControlPr xmlns="http://schemas.microsoft.com/office/spreadsheetml/2009/9/main" objectType="CheckBox" fmlaLink="$AR$66" lockText="1" noThreeD="1"/>
</file>

<file path=xl/ctrlProps/ctrlProp11.xml><?xml version="1.0" encoding="utf-8"?>
<formControlPr xmlns="http://schemas.microsoft.com/office/spreadsheetml/2009/9/main" objectType="CheckBox" fmlaLink="$AR$61" lockText="1" noThreeD="1"/>
</file>

<file path=xl/ctrlProps/ctrlProp12.xml><?xml version="1.0" encoding="utf-8"?>
<formControlPr xmlns="http://schemas.microsoft.com/office/spreadsheetml/2009/9/main" objectType="CheckBox" fmlaLink="$AR$66" lockText="1" noThreeD="1"/>
</file>

<file path=xl/ctrlProps/ctrlProp13.xml><?xml version="1.0" encoding="utf-8"?>
<formControlPr xmlns="http://schemas.microsoft.com/office/spreadsheetml/2009/9/main" objectType="CheckBox" fmlaLink="$AS$44" lockText="1" noThreeD="1"/>
</file>

<file path=xl/ctrlProps/ctrlProp14.xml><?xml version="1.0" encoding="utf-8"?>
<formControlPr xmlns="http://schemas.microsoft.com/office/spreadsheetml/2009/9/main" objectType="CheckBox" fmlaLink="$AT$44" lockText="1" noThreeD="1"/>
</file>

<file path=xl/ctrlProps/ctrlProp15.xml><?xml version="1.0" encoding="utf-8"?>
<formControlPr xmlns="http://schemas.microsoft.com/office/spreadsheetml/2009/9/main" objectType="CheckBox" fmlaLink="$AR$44" lockText="1" noThreeD="1"/>
</file>

<file path=xl/ctrlProps/ctrlProp16.xml><?xml version="1.0" encoding="utf-8"?>
<formControlPr xmlns="http://schemas.microsoft.com/office/spreadsheetml/2009/9/main" objectType="CheckBox" fmlaLink="$AU$44" lockText="1" noThreeD="1"/>
</file>

<file path=xl/ctrlProps/ctrlProp17.xml><?xml version="1.0" encoding="utf-8"?>
<formControlPr xmlns="http://schemas.microsoft.com/office/spreadsheetml/2009/9/main" objectType="CheckBox" fmlaLink="$AS$44" lockText="1" noThreeD="1"/>
</file>

<file path=xl/ctrlProps/ctrlProp18.xml><?xml version="1.0" encoding="utf-8"?>
<formControlPr xmlns="http://schemas.microsoft.com/office/spreadsheetml/2009/9/main" objectType="CheckBox" fmlaLink="$AT$44" lockText="1" noThreeD="1"/>
</file>

<file path=xl/ctrlProps/ctrlProp19.xml><?xml version="1.0" encoding="utf-8"?>
<formControlPr xmlns="http://schemas.microsoft.com/office/spreadsheetml/2009/9/main" objectType="CheckBox" fmlaLink="$AR$44" lockText="1" noThreeD="1"/>
</file>

<file path=xl/ctrlProps/ctrlProp2.xml><?xml version="1.0" encoding="utf-8"?>
<formControlPr xmlns="http://schemas.microsoft.com/office/spreadsheetml/2009/9/main" objectType="CheckBox" fmlaLink="$AR$66" lockText="1" noThreeD="1"/>
</file>

<file path=xl/ctrlProps/ctrlProp20.xml><?xml version="1.0" encoding="utf-8"?>
<formControlPr xmlns="http://schemas.microsoft.com/office/spreadsheetml/2009/9/main" objectType="CheckBox" fmlaLink="$AU$44" lockText="1" noThreeD="1"/>
</file>

<file path=xl/ctrlProps/ctrlProp21.xml><?xml version="1.0" encoding="utf-8"?>
<formControlPr xmlns="http://schemas.microsoft.com/office/spreadsheetml/2009/9/main" objectType="CheckBox" fmlaLink="$AS$44" lockText="1" noThreeD="1"/>
</file>

<file path=xl/ctrlProps/ctrlProp22.xml><?xml version="1.0" encoding="utf-8"?>
<formControlPr xmlns="http://schemas.microsoft.com/office/spreadsheetml/2009/9/main" objectType="CheckBox" fmlaLink="$AT$44" lockText="1" noThreeD="1"/>
</file>

<file path=xl/ctrlProps/ctrlProp23.xml><?xml version="1.0" encoding="utf-8"?>
<formControlPr xmlns="http://schemas.microsoft.com/office/spreadsheetml/2009/9/main" objectType="CheckBox" fmlaLink="$AR$44" lockText="1" noThreeD="1"/>
</file>

<file path=xl/ctrlProps/ctrlProp24.xml><?xml version="1.0" encoding="utf-8"?>
<formControlPr xmlns="http://schemas.microsoft.com/office/spreadsheetml/2009/9/main" objectType="CheckBox" fmlaLink="$AU$44" lockText="1" noThreeD="1"/>
</file>

<file path=xl/ctrlProps/ctrlProp3.xml><?xml version="1.0" encoding="utf-8"?>
<formControlPr xmlns="http://schemas.microsoft.com/office/spreadsheetml/2009/9/main" objectType="CheckBox" fmlaLink="$AR$61" lockText="1" noThreeD="1"/>
</file>

<file path=xl/ctrlProps/ctrlProp4.xml><?xml version="1.0" encoding="utf-8"?>
<formControlPr xmlns="http://schemas.microsoft.com/office/spreadsheetml/2009/9/main" objectType="CheckBox" fmlaLink="$AR$66" lockText="1" noThreeD="1"/>
</file>

<file path=xl/ctrlProps/ctrlProp5.xml><?xml version="1.0" encoding="utf-8"?>
<formControlPr xmlns="http://schemas.microsoft.com/office/spreadsheetml/2009/9/main" objectType="CheckBox" fmlaLink="$AT$44" lockText="1" noThreeD="1"/>
</file>

<file path=xl/ctrlProps/ctrlProp6.xml><?xml version="1.0" encoding="utf-8"?>
<formControlPr xmlns="http://schemas.microsoft.com/office/spreadsheetml/2009/9/main" objectType="CheckBox" fmlaLink="$AS$44" lockText="1" noThreeD="1"/>
</file>

<file path=xl/ctrlProps/ctrlProp7.xml><?xml version="1.0" encoding="utf-8"?>
<formControlPr xmlns="http://schemas.microsoft.com/office/spreadsheetml/2009/9/main" objectType="CheckBox" fmlaLink="$AR$44" lockText="1" noThreeD="1"/>
</file>

<file path=xl/ctrlProps/ctrlProp8.xml><?xml version="1.0" encoding="utf-8"?>
<formControlPr xmlns="http://schemas.microsoft.com/office/spreadsheetml/2009/9/main" objectType="CheckBox" fmlaLink="$AU$44" lockText="1" noThreeD="1"/>
</file>

<file path=xl/ctrlProps/ctrlProp9.xml><?xml version="1.0" encoding="utf-8"?>
<formControlPr xmlns="http://schemas.microsoft.com/office/spreadsheetml/2009/9/main" objectType="CheckBox" fmlaLink="$AR$6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41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34150" y="371475"/>
          <a:ext cx="2324100" cy="847725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61</xdr:row>
          <xdr:rowOff>38100</xdr:rowOff>
        </xdr:from>
        <xdr:to>
          <xdr:col>2</xdr:col>
          <xdr:colOff>142875</xdr:colOff>
          <xdr:row>61</xdr:row>
          <xdr:rowOff>219075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0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65</xdr:row>
          <xdr:rowOff>57150</xdr:rowOff>
        </xdr:from>
        <xdr:to>
          <xdr:col>2</xdr:col>
          <xdr:colOff>76200</xdr:colOff>
          <xdr:row>66</xdr:row>
          <xdr:rowOff>133350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00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128</xdr:row>
          <xdr:rowOff>57150</xdr:rowOff>
        </xdr:from>
        <xdr:to>
          <xdr:col>2</xdr:col>
          <xdr:colOff>133350</xdr:colOff>
          <xdr:row>128</xdr:row>
          <xdr:rowOff>238125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id="{00000000-0008-0000-00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132</xdr:row>
          <xdr:rowOff>76200</xdr:rowOff>
        </xdr:from>
        <xdr:to>
          <xdr:col>2</xdr:col>
          <xdr:colOff>95250</xdr:colOff>
          <xdr:row>133</xdr:row>
          <xdr:rowOff>114300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id="{00000000-0008-0000-00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50</xdr:row>
          <xdr:rowOff>47625</xdr:rowOff>
        </xdr:from>
        <xdr:to>
          <xdr:col>10</xdr:col>
          <xdr:colOff>190500</xdr:colOff>
          <xdr:row>51</xdr:row>
          <xdr:rowOff>19050</xdr:rowOff>
        </xdr:to>
        <xdr:sp macro="" textlink="">
          <xdr:nvSpPr>
            <xdr:cNvPr id="60425" name="Check Box 9" hidden="1">
              <a:extLst>
                <a:ext uri="{63B3BB69-23CF-44E3-9099-C40C66FF867C}">
                  <a14:compatExt spid="_x0000_s60425"/>
                </a:ext>
                <a:ext uri="{FF2B5EF4-FFF2-40B4-BE49-F238E27FC236}">
                  <a16:creationId xmlns:a16="http://schemas.microsoft.com/office/drawing/2014/main" id="{00000000-0008-0000-0000-00000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50</xdr:row>
          <xdr:rowOff>66675</xdr:rowOff>
        </xdr:from>
        <xdr:to>
          <xdr:col>23</xdr:col>
          <xdr:colOff>123825</xdr:colOff>
          <xdr:row>51</xdr:row>
          <xdr:rowOff>28575</xdr:rowOff>
        </xdr:to>
        <xdr:sp macro="" textlink="">
          <xdr:nvSpPr>
            <xdr:cNvPr id="60424" name="Check Box 8" hidden="1">
              <a:extLst>
                <a:ext uri="{63B3BB69-23CF-44E3-9099-C40C66FF867C}">
                  <a14:compatExt spid="_x0000_s60424"/>
                </a:ext>
                <a:ext uri="{FF2B5EF4-FFF2-40B4-BE49-F238E27FC236}">
                  <a16:creationId xmlns:a16="http://schemas.microsoft.com/office/drawing/2014/main" id="{00000000-0008-0000-0000-00000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50</xdr:row>
          <xdr:rowOff>38100</xdr:rowOff>
        </xdr:from>
        <xdr:to>
          <xdr:col>13</xdr:col>
          <xdr:colOff>142875</xdr:colOff>
          <xdr:row>51</xdr:row>
          <xdr:rowOff>28575</xdr:rowOff>
        </xdr:to>
        <xdr:sp macro="" textlink="">
          <xdr:nvSpPr>
            <xdr:cNvPr id="60426" name="Check Box 10" hidden="1">
              <a:extLst>
                <a:ext uri="{63B3BB69-23CF-44E3-9099-C40C66FF867C}">
                  <a14:compatExt spid="_x0000_s60426"/>
                </a:ext>
                <a:ext uri="{FF2B5EF4-FFF2-40B4-BE49-F238E27FC236}">
                  <a16:creationId xmlns:a16="http://schemas.microsoft.com/office/drawing/2014/main" id="{00000000-0008-0000-0000-00000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50</xdr:row>
          <xdr:rowOff>38100</xdr:rowOff>
        </xdr:from>
        <xdr:to>
          <xdr:col>19</xdr:col>
          <xdr:colOff>123825</xdr:colOff>
          <xdr:row>51</xdr:row>
          <xdr:rowOff>38100</xdr:rowOff>
        </xdr:to>
        <xdr:sp macro="" textlink="">
          <xdr:nvSpPr>
            <xdr:cNvPr id="60427" name="Check Box 11" hidden="1">
              <a:extLst>
                <a:ext uri="{63B3BB69-23CF-44E3-9099-C40C66FF867C}">
                  <a14:compatExt spid="_x0000_s60427"/>
                </a:ext>
                <a:ext uri="{FF2B5EF4-FFF2-40B4-BE49-F238E27FC236}">
                  <a16:creationId xmlns:a16="http://schemas.microsoft.com/office/drawing/2014/main" id="{00000000-0008-0000-0000-00000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161925</xdr:colOff>
      <xdr:row>1</xdr:row>
      <xdr:rowOff>9525</xdr:rowOff>
    </xdr:from>
    <xdr:to>
      <xdr:col>31</xdr:col>
      <xdr:colOff>47625</xdr:colOff>
      <xdr:row>6</xdr:row>
      <xdr:rowOff>9525</xdr:rowOff>
    </xdr:to>
    <xdr:grpSp>
      <xdr:nvGrpSpPr>
        <xdr:cNvPr id="42" name="グループ化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286375" y="190500"/>
          <a:ext cx="1085850" cy="1038225"/>
          <a:chOff x="6426868" y="11500184"/>
          <a:chExt cx="1273346" cy="1193131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4" name="直線コネクタ 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26</xdr:col>
      <xdr:colOff>9525</xdr:colOff>
      <xdr:row>68</xdr:row>
      <xdr:rowOff>29117</xdr:rowOff>
    </xdr:from>
    <xdr:to>
      <xdr:col>31</xdr:col>
      <xdr:colOff>85725</xdr:colOff>
      <xdr:row>73</xdr:row>
      <xdr:rowOff>29117</xdr:rowOff>
    </xdr:to>
    <xdr:grpSp>
      <xdr:nvGrpSpPr>
        <xdr:cNvPr id="45" name="グループ化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334000" y="14888117"/>
          <a:ext cx="1076325" cy="1000125"/>
          <a:chOff x="6426868" y="11500184"/>
          <a:chExt cx="1273346" cy="1193131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7" name="直線コネクタ 1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195</xdr:row>
          <xdr:rowOff>57150</xdr:rowOff>
        </xdr:from>
        <xdr:to>
          <xdr:col>2</xdr:col>
          <xdr:colOff>133350</xdr:colOff>
          <xdr:row>195</xdr:row>
          <xdr:rowOff>238125</xdr:rowOff>
        </xdr:to>
        <xdr:sp macro="" textlink="">
          <xdr:nvSpPr>
            <xdr:cNvPr id="60442" name="Check Box 26" hidden="1">
              <a:extLst>
                <a:ext uri="{63B3BB69-23CF-44E3-9099-C40C66FF867C}">
                  <a14:compatExt spid="_x0000_s60442"/>
                </a:ext>
                <a:ext uri="{FF2B5EF4-FFF2-40B4-BE49-F238E27FC236}">
                  <a16:creationId xmlns:a16="http://schemas.microsoft.com/office/drawing/2014/main" id="{00000000-0008-0000-0000-00001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199</xdr:row>
          <xdr:rowOff>76200</xdr:rowOff>
        </xdr:from>
        <xdr:to>
          <xdr:col>2</xdr:col>
          <xdr:colOff>104775</xdr:colOff>
          <xdr:row>200</xdr:row>
          <xdr:rowOff>114300</xdr:rowOff>
        </xdr:to>
        <xdr:sp macro="" textlink="">
          <xdr:nvSpPr>
            <xdr:cNvPr id="60443" name="Check Box 27" hidden="1">
              <a:extLst>
                <a:ext uri="{63B3BB69-23CF-44E3-9099-C40C66FF867C}">
                  <a14:compatExt spid="_x0000_s60443"/>
                </a:ext>
                <a:ext uri="{FF2B5EF4-FFF2-40B4-BE49-F238E27FC236}">
                  <a16:creationId xmlns:a16="http://schemas.microsoft.com/office/drawing/2014/main" id="{00000000-0008-0000-0000-00001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262</xdr:row>
          <xdr:rowOff>57150</xdr:rowOff>
        </xdr:from>
        <xdr:to>
          <xdr:col>2</xdr:col>
          <xdr:colOff>133350</xdr:colOff>
          <xdr:row>262</xdr:row>
          <xdr:rowOff>238125</xdr:rowOff>
        </xdr:to>
        <xdr:sp macro="" textlink="">
          <xdr:nvSpPr>
            <xdr:cNvPr id="60453" name="Check Box 37" hidden="1">
              <a:extLst>
                <a:ext uri="{63B3BB69-23CF-44E3-9099-C40C66FF867C}">
                  <a14:compatExt spid="_x0000_s60453"/>
                </a:ext>
                <a:ext uri="{FF2B5EF4-FFF2-40B4-BE49-F238E27FC236}">
                  <a16:creationId xmlns:a16="http://schemas.microsoft.com/office/drawing/2014/main" id="{00000000-0008-0000-0000-00002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266</xdr:row>
          <xdr:rowOff>95250</xdr:rowOff>
        </xdr:from>
        <xdr:to>
          <xdr:col>2</xdr:col>
          <xdr:colOff>85725</xdr:colOff>
          <xdr:row>267</xdr:row>
          <xdr:rowOff>133350</xdr:rowOff>
        </xdr:to>
        <xdr:sp macro="" textlink="">
          <xdr:nvSpPr>
            <xdr:cNvPr id="60454" name="Check Box 38" hidden="1">
              <a:extLst>
                <a:ext uri="{63B3BB69-23CF-44E3-9099-C40C66FF867C}">
                  <a14:compatExt spid="_x0000_s60454"/>
                </a:ext>
                <a:ext uri="{FF2B5EF4-FFF2-40B4-BE49-F238E27FC236}">
                  <a16:creationId xmlns:a16="http://schemas.microsoft.com/office/drawing/2014/main" id="{00000000-0008-0000-0000-00002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135327</xdr:colOff>
      <xdr:row>205</xdr:row>
      <xdr:rowOff>38099</xdr:rowOff>
    </xdr:from>
    <xdr:to>
      <xdr:col>44</xdr:col>
      <xdr:colOff>517046</xdr:colOff>
      <xdr:row>210</xdr:row>
      <xdr:rowOff>38100</xdr:rowOff>
    </xdr:to>
    <xdr:grpSp>
      <xdr:nvGrpSpPr>
        <xdr:cNvPr id="111" name="グループ化 1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GrpSpPr>
          <a:grpSpLocks/>
        </xdr:cNvGrpSpPr>
      </xdr:nvGrpSpPr>
      <xdr:grpSpPr bwMode="auto">
        <a:xfrm>
          <a:off x="9124950" y="45558074"/>
          <a:ext cx="0" cy="942976"/>
          <a:chOff x="6426868" y="11500184"/>
          <a:chExt cx="1273346" cy="1193131"/>
        </a:xfrm>
      </xdr:grpSpPr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13" name="直線コネクタ 17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38</xdr:col>
      <xdr:colOff>91442</xdr:colOff>
      <xdr:row>120</xdr:row>
      <xdr:rowOff>220580</xdr:rowOff>
    </xdr:from>
    <xdr:to>
      <xdr:col>41</xdr:col>
      <xdr:colOff>552554</xdr:colOff>
      <xdr:row>128</xdr:row>
      <xdr:rowOff>50274</xdr:rowOff>
    </xdr:to>
    <xdr:grpSp>
      <xdr:nvGrpSpPr>
        <xdr:cNvPr id="31" name="グループ化 2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7816217" y="27176330"/>
          <a:ext cx="1280262" cy="1315594"/>
          <a:chOff x="6437941" y="11500184"/>
          <a:chExt cx="1262270" cy="1193131"/>
        </a:xfrm>
      </xdr:grpSpPr>
      <xdr:sp macro="" textlink="">
        <xdr:nvSpPr>
          <xdr:cNvPr id="60485" name="テキスト ボックス 60484">
            <a:extLst>
              <a:ext uri="{FF2B5EF4-FFF2-40B4-BE49-F238E27FC236}">
                <a16:creationId xmlns:a16="http://schemas.microsoft.com/office/drawing/2014/main" id="{00000000-0008-0000-0000-000045EC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0486" name="直線コネクタ 29">
            <a:extLst>
              <a:ext uri="{FF2B5EF4-FFF2-40B4-BE49-F238E27FC236}">
                <a16:creationId xmlns:a16="http://schemas.microsoft.com/office/drawing/2014/main" id="{00000000-0008-0000-0000-000046E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51087" y="11763627"/>
            <a:ext cx="1249124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38</xdr:col>
      <xdr:colOff>81415</xdr:colOff>
      <xdr:row>53</xdr:row>
      <xdr:rowOff>150394</xdr:rowOff>
    </xdr:from>
    <xdr:to>
      <xdr:col>41</xdr:col>
      <xdr:colOff>542527</xdr:colOff>
      <xdr:row>61</xdr:row>
      <xdr:rowOff>50272</xdr:rowOff>
    </xdr:to>
    <xdr:grpSp>
      <xdr:nvGrpSpPr>
        <xdr:cNvPr id="60487" name="グループ化 27">
          <a:extLst>
            <a:ext uri="{FF2B5EF4-FFF2-40B4-BE49-F238E27FC236}">
              <a16:creationId xmlns:a16="http://schemas.microsoft.com/office/drawing/2014/main" id="{00000000-0008-0000-0000-000047EC0000}"/>
            </a:ext>
          </a:extLst>
        </xdr:cNvPr>
        <xdr:cNvGrpSpPr>
          <a:grpSpLocks/>
        </xdr:cNvGrpSpPr>
      </xdr:nvGrpSpPr>
      <xdr:grpSpPr bwMode="auto">
        <a:xfrm>
          <a:off x="7806190" y="12170944"/>
          <a:ext cx="1280262" cy="1319103"/>
          <a:chOff x="6437941" y="11500184"/>
          <a:chExt cx="1262270" cy="1193131"/>
        </a:xfrm>
      </xdr:grpSpPr>
      <xdr:sp macro="" textlink="">
        <xdr:nvSpPr>
          <xdr:cNvPr id="60488" name="テキスト ボックス 60487">
            <a:extLst>
              <a:ext uri="{FF2B5EF4-FFF2-40B4-BE49-F238E27FC236}">
                <a16:creationId xmlns:a16="http://schemas.microsoft.com/office/drawing/2014/main" id="{00000000-0008-0000-0000-000048EC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0489" name="直線コネクタ 29">
            <a:extLst>
              <a:ext uri="{FF2B5EF4-FFF2-40B4-BE49-F238E27FC236}">
                <a16:creationId xmlns:a16="http://schemas.microsoft.com/office/drawing/2014/main" id="{00000000-0008-0000-0000-000049E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51582" y="11763627"/>
            <a:ext cx="1248629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48</xdr:col>
      <xdr:colOff>47625</xdr:colOff>
      <xdr:row>33</xdr:row>
      <xdr:rowOff>19050</xdr:rowOff>
    </xdr:from>
    <xdr:to>
      <xdr:col>55</xdr:col>
      <xdr:colOff>95251</xdr:colOff>
      <xdr:row>47</xdr:row>
      <xdr:rowOff>160361</xdr:rowOff>
    </xdr:to>
    <xdr:grpSp>
      <xdr:nvGrpSpPr>
        <xdr:cNvPr id="60496" name="グループ化 60495">
          <a:extLst>
            <a:ext uri="{FF2B5EF4-FFF2-40B4-BE49-F238E27FC236}">
              <a16:creationId xmlns:a16="http://schemas.microsoft.com/office/drawing/2014/main" id="{00000000-0008-0000-0000-000050EC0000}"/>
            </a:ext>
          </a:extLst>
        </xdr:cNvPr>
        <xdr:cNvGrpSpPr/>
      </xdr:nvGrpSpPr>
      <xdr:grpSpPr>
        <a:xfrm>
          <a:off x="9172575" y="7610475"/>
          <a:ext cx="4848226" cy="3075011"/>
          <a:chOff x="9023627" y="8736857"/>
          <a:chExt cx="3724439" cy="3763223"/>
        </a:xfrm>
      </xdr:grpSpPr>
      <xdr:sp macro="" textlink="">
        <xdr:nvSpPr>
          <xdr:cNvPr id="60497" name="左矢印 1205">
            <a:extLst>
              <a:ext uri="{FF2B5EF4-FFF2-40B4-BE49-F238E27FC236}">
                <a16:creationId xmlns:a16="http://schemas.microsoft.com/office/drawing/2014/main" id="{00000000-0008-0000-0000-000051EC0000}"/>
              </a:ext>
            </a:extLst>
          </xdr:cNvPr>
          <xdr:cNvSpPr/>
        </xdr:nvSpPr>
        <xdr:spPr>
          <a:xfrm rot="19728594">
            <a:off x="9023627" y="12023830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498" name="テキスト ボックス 60497">
            <a:extLst>
              <a:ext uri="{FF2B5EF4-FFF2-40B4-BE49-F238E27FC236}">
                <a16:creationId xmlns:a16="http://schemas.microsoft.com/office/drawing/2014/main" id="{00000000-0008-0000-0000-000052EC0000}"/>
              </a:ext>
            </a:extLst>
          </xdr:cNvPr>
          <xdr:cNvSpPr txBox="1"/>
        </xdr:nvSpPr>
        <xdr:spPr>
          <a:xfrm>
            <a:off x="9270481" y="8736857"/>
            <a:ext cx="3477585" cy="352034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成績書の発行方法を検討され、必要な部数等を入力してください。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１部差し引いた数（種類ごとの場合は、試料種類の数を差し引く）が自動的に表示され、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161925</xdr:colOff>
      <xdr:row>51</xdr:row>
      <xdr:rowOff>0</xdr:rowOff>
    </xdr:from>
    <xdr:to>
      <xdr:col>28</xdr:col>
      <xdr:colOff>146885</xdr:colOff>
      <xdr:row>52</xdr:row>
      <xdr:rowOff>127332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09550" y="114966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117</xdr:row>
          <xdr:rowOff>47625</xdr:rowOff>
        </xdr:from>
        <xdr:to>
          <xdr:col>10</xdr:col>
          <xdr:colOff>190500</xdr:colOff>
          <xdr:row>118</xdr:row>
          <xdr:rowOff>19050</xdr:rowOff>
        </xdr:to>
        <xdr:sp macro="" textlink="">
          <xdr:nvSpPr>
            <xdr:cNvPr id="9" name="Check Box 80" hidden="1">
              <a:extLst>
                <a:ext uri="{63B3BB69-23CF-44E3-9099-C40C66FF867C}">
                  <a14:compatExt spid="_x0000_s60496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117</xdr:row>
          <xdr:rowOff>66675</xdr:rowOff>
        </xdr:from>
        <xdr:to>
          <xdr:col>23</xdr:col>
          <xdr:colOff>123825</xdr:colOff>
          <xdr:row>118</xdr:row>
          <xdr:rowOff>28575</xdr:rowOff>
        </xdr:to>
        <xdr:sp macro="" textlink="">
          <xdr:nvSpPr>
            <xdr:cNvPr id="10" name="Check Box 81" hidden="1">
              <a:extLst>
                <a:ext uri="{63B3BB69-23CF-44E3-9099-C40C66FF867C}">
                  <a14:compatExt spid="_x0000_s6049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117</xdr:row>
          <xdr:rowOff>38100</xdr:rowOff>
        </xdr:from>
        <xdr:to>
          <xdr:col>13</xdr:col>
          <xdr:colOff>142875</xdr:colOff>
          <xdr:row>118</xdr:row>
          <xdr:rowOff>28575</xdr:rowOff>
        </xdr:to>
        <xdr:sp macro="" textlink="">
          <xdr:nvSpPr>
            <xdr:cNvPr id="11" name="Check Box 82" hidden="1">
              <a:extLst>
                <a:ext uri="{63B3BB69-23CF-44E3-9099-C40C66FF867C}">
                  <a14:compatExt spid="_x0000_s60498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117</xdr:row>
          <xdr:rowOff>38100</xdr:rowOff>
        </xdr:from>
        <xdr:to>
          <xdr:col>19</xdr:col>
          <xdr:colOff>123825</xdr:colOff>
          <xdr:row>118</xdr:row>
          <xdr:rowOff>38100</xdr:rowOff>
        </xdr:to>
        <xdr:sp macro="" textlink="">
          <xdr:nvSpPr>
            <xdr:cNvPr id="60499" name="Check Box 83" hidden="1">
              <a:extLst>
                <a:ext uri="{63B3BB69-23CF-44E3-9099-C40C66FF867C}">
                  <a14:compatExt spid="_x0000_s60499"/>
                </a:ext>
                <a:ext uri="{FF2B5EF4-FFF2-40B4-BE49-F238E27FC236}">
                  <a16:creationId xmlns:a16="http://schemas.microsoft.com/office/drawing/2014/main" id="{00000000-0008-0000-0000-00005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118</xdr:row>
      <xdr:rowOff>0</xdr:rowOff>
    </xdr:from>
    <xdr:to>
      <xdr:col>28</xdr:col>
      <xdr:colOff>146885</xdr:colOff>
      <xdr:row>119</xdr:row>
      <xdr:rowOff>127332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9550" y="114966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184</xdr:row>
          <xdr:rowOff>47625</xdr:rowOff>
        </xdr:from>
        <xdr:to>
          <xdr:col>10</xdr:col>
          <xdr:colOff>190500</xdr:colOff>
          <xdr:row>185</xdr:row>
          <xdr:rowOff>19050</xdr:rowOff>
        </xdr:to>
        <xdr:sp macro="" textlink="">
          <xdr:nvSpPr>
            <xdr:cNvPr id="60500" name="Check Box 84" hidden="1">
              <a:extLst>
                <a:ext uri="{63B3BB69-23CF-44E3-9099-C40C66FF867C}">
                  <a14:compatExt spid="_x0000_s60500"/>
                </a:ext>
                <a:ext uri="{FF2B5EF4-FFF2-40B4-BE49-F238E27FC236}">
                  <a16:creationId xmlns:a16="http://schemas.microsoft.com/office/drawing/2014/main" id="{00000000-0008-0000-0000-00005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184</xdr:row>
          <xdr:rowOff>66675</xdr:rowOff>
        </xdr:from>
        <xdr:to>
          <xdr:col>23</xdr:col>
          <xdr:colOff>123825</xdr:colOff>
          <xdr:row>185</xdr:row>
          <xdr:rowOff>28575</xdr:rowOff>
        </xdr:to>
        <xdr:sp macro="" textlink="">
          <xdr:nvSpPr>
            <xdr:cNvPr id="60501" name="Check Box 85" hidden="1">
              <a:extLst>
                <a:ext uri="{63B3BB69-23CF-44E3-9099-C40C66FF867C}">
                  <a14:compatExt spid="_x0000_s60501"/>
                </a:ext>
                <a:ext uri="{FF2B5EF4-FFF2-40B4-BE49-F238E27FC236}">
                  <a16:creationId xmlns:a16="http://schemas.microsoft.com/office/drawing/2014/main" id="{00000000-0008-0000-0000-00005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184</xdr:row>
          <xdr:rowOff>38100</xdr:rowOff>
        </xdr:from>
        <xdr:to>
          <xdr:col>13</xdr:col>
          <xdr:colOff>142875</xdr:colOff>
          <xdr:row>185</xdr:row>
          <xdr:rowOff>28575</xdr:rowOff>
        </xdr:to>
        <xdr:sp macro="" textlink="">
          <xdr:nvSpPr>
            <xdr:cNvPr id="60502" name="Check Box 86" hidden="1">
              <a:extLst>
                <a:ext uri="{63B3BB69-23CF-44E3-9099-C40C66FF867C}">
                  <a14:compatExt spid="_x0000_s60502"/>
                </a:ext>
                <a:ext uri="{FF2B5EF4-FFF2-40B4-BE49-F238E27FC236}">
                  <a16:creationId xmlns:a16="http://schemas.microsoft.com/office/drawing/2014/main" id="{00000000-0008-0000-0000-00005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184</xdr:row>
          <xdr:rowOff>38100</xdr:rowOff>
        </xdr:from>
        <xdr:to>
          <xdr:col>19</xdr:col>
          <xdr:colOff>123825</xdr:colOff>
          <xdr:row>185</xdr:row>
          <xdr:rowOff>38100</xdr:rowOff>
        </xdr:to>
        <xdr:sp macro="" textlink="">
          <xdr:nvSpPr>
            <xdr:cNvPr id="60503" name="Check Box 87" hidden="1">
              <a:extLst>
                <a:ext uri="{63B3BB69-23CF-44E3-9099-C40C66FF867C}">
                  <a14:compatExt spid="_x0000_s60503"/>
                </a:ext>
                <a:ext uri="{FF2B5EF4-FFF2-40B4-BE49-F238E27FC236}">
                  <a16:creationId xmlns:a16="http://schemas.microsoft.com/office/drawing/2014/main" id="{00000000-0008-0000-0000-00005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185</xdr:row>
      <xdr:rowOff>0</xdr:rowOff>
    </xdr:from>
    <xdr:to>
      <xdr:col>28</xdr:col>
      <xdr:colOff>146885</xdr:colOff>
      <xdr:row>186</xdr:row>
      <xdr:rowOff>127332</xdr:rowOff>
    </xdr:to>
    <xdr:sp macro="" textlink="">
      <xdr:nvSpPr>
        <xdr:cNvPr id="60482" name="テキスト ボックス 60481">
          <a:extLst>
            <a:ext uri="{FF2B5EF4-FFF2-40B4-BE49-F238E27FC236}">
              <a16:creationId xmlns:a16="http://schemas.microsoft.com/office/drawing/2014/main" id="{00000000-0008-0000-0000-000042EC0000}"/>
            </a:ext>
          </a:extLst>
        </xdr:cNvPr>
        <xdr:cNvSpPr txBox="1"/>
      </xdr:nvSpPr>
      <xdr:spPr>
        <a:xfrm>
          <a:off x="209550" y="26412825"/>
          <a:ext cx="5661860" cy="403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251</xdr:row>
          <xdr:rowOff>47625</xdr:rowOff>
        </xdr:from>
        <xdr:to>
          <xdr:col>11</xdr:col>
          <xdr:colOff>190500</xdr:colOff>
          <xdr:row>252</xdr:row>
          <xdr:rowOff>19050</xdr:rowOff>
        </xdr:to>
        <xdr:sp macro="" textlink="">
          <xdr:nvSpPr>
            <xdr:cNvPr id="60504" name="Check Box 88" hidden="1">
              <a:extLst>
                <a:ext uri="{63B3BB69-23CF-44E3-9099-C40C66FF867C}">
                  <a14:compatExt spid="_x0000_s60504"/>
                </a:ext>
                <a:ext uri="{FF2B5EF4-FFF2-40B4-BE49-F238E27FC236}">
                  <a16:creationId xmlns:a16="http://schemas.microsoft.com/office/drawing/2014/main" id="{00000000-0008-0000-0000-00005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251</xdr:row>
          <xdr:rowOff>66675</xdr:rowOff>
        </xdr:from>
        <xdr:to>
          <xdr:col>24</xdr:col>
          <xdr:colOff>123825</xdr:colOff>
          <xdr:row>252</xdr:row>
          <xdr:rowOff>28575</xdr:rowOff>
        </xdr:to>
        <xdr:sp macro="" textlink="">
          <xdr:nvSpPr>
            <xdr:cNvPr id="60505" name="Check Box 89" hidden="1">
              <a:extLst>
                <a:ext uri="{63B3BB69-23CF-44E3-9099-C40C66FF867C}">
                  <a14:compatExt spid="_x0000_s60505"/>
                </a:ext>
                <a:ext uri="{FF2B5EF4-FFF2-40B4-BE49-F238E27FC236}">
                  <a16:creationId xmlns:a16="http://schemas.microsoft.com/office/drawing/2014/main" id="{00000000-0008-0000-0000-00005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251</xdr:row>
          <xdr:rowOff>38100</xdr:rowOff>
        </xdr:from>
        <xdr:to>
          <xdr:col>14</xdr:col>
          <xdr:colOff>142875</xdr:colOff>
          <xdr:row>252</xdr:row>
          <xdr:rowOff>28575</xdr:rowOff>
        </xdr:to>
        <xdr:sp macro="" textlink="">
          <xdr:nvSpPr>
            <xdr:cNvPr id="60506" name="Check Box 90" hidden="1">
              <a:extLst>
                <a:ext uri="{63B3BB69-23CF-44E3-9099-C40C66FF867C}">
                  <a14:compatExt spid="_x0000_s60506"/>
                </a:ext>
                <a:ext uri="{FF2B5EF4-FFF2-40B4-BE49-F238E27FC236}">
                  <a16:creationId xmlns:a16="http://schemas.microsoft.com/office/drawing/2014/main" id="{00000000-0008-0000-0000-00005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251</xdr:row>
          <xdr:rowOff>38100</xdr:rowOff>
        </xdr:from>
        <xdr:to>
          <xdr:col>20</xdr:col>
          <xdr:colOff>123825</xdr:colOff>
          <xdr:row>252</xdr:row>
          <xdr:rowOff>38100</xdr:rowOff>
        </xdr:to>
        <xdr:sp macro="" textlink="">
          <xdr:nvSpPr>
            <xdr:cNvPr id="60507" name="Check Box 91" hidden="1">
              <a:extLst>
                <a:ext uri="{63B3BB69-23CF-44E3-9099-C40C66FF867C}">
                  <a14:compatExt spid="_x0000_s60507"/>
                </a:ext>
                <a:ext uri="{FF2B5EF4-FFF2-40B4-BE49-F238E27FC236}">
                  <a16:creationId xmlns:a16="http://schemas.microsoft.com/office/drawing/2014/main" id="{00000000-0008-0000-0000-00005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252</xdr:row>
      <xdr:rowOff>28575</xdr:rowOff>
    </xdr:from>
    <xdr:to>
      <xdr:col>28</xdr:col>
      <xdr:colOff>108785</xdr:colOff>
      <xdr:row>253</xdr:row>
      <xdr:rowOff>155907</xdr:rowOff>
    </xdr:to>
    <xdr:sp macro="" textlink="">
      <xdr:nvSpPr>
        <xdr:cNvPr id="60483" name="テキスト ボックス 60482">
          <a:extLst>
            <a:ext uri="{FF2B5EF4-FFF2-40B4-BE49-F238E27FC236}">
              <a16:creationId xmlns:a16="http://schemas.microsoft.com/office/drawing/2014/main" id="{00000000-0008-0000-0000-000043EC0000}"/>
            </a:ext>
          </a:extLst>
        </xdr:cNvPr>
        <xdr:cNvSpPr txBox="1"/>
      </xdr:nvSpPr>
      <xdr:spPr>
        <a:xfrm>
          <a:off x="209550" y="56464200"/>
          <a:ext cx="5623760" cy="403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xdr:twoCellAnchor>
    <xdr:from>
      <xdr:col>2</xdr:col>
      <xdr:colOff>28575</xdr:colOff>
      <xdr:row>53</xdr:row>
      <xdr:rowOff>171450</xdr:rowOff>
    </xdr:from>
    <xdr:to>
      <xdr:col>21</xdr:col>
      <xdr:colOff>154129</xdr:colOff>
      <xdr:row>58</xdr:row>
      <xdr:rowOff>142874</xdr:rowOff>
    </xdr:to>
    <xdr:grpSp>
      <xdr:nvGrpSpPr>
        <xdr:cNvPr id="24" name="グループ化 120">
          <a:extLst>
            <a:ext uri="{FF2B5EF4-FFF2-40B4-BE49-F238E27FC236}">
              <a16:creationId xmlns:a16="http://schemas.microsoft.com/office/drawing/2014/main" id="{990D80E7-681F-47F7-A204-6D4CE86048B4}"/>
            </a:ext>
          </a:extLst>
        </xdr:cNvPr>
        <xdr:cNvGrpSpPr>
          <a:grpSpLocks/>
        </xdr:cNvGrpSpPr>
      </xdr:nvGrpSpPr>
      <xdr:grpSpPr bwMode="auto">
        <a:xfrm>
          <a:off x="314325" y="12192000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25" name="グループ化 10">
            <a:extLst>
              <a:ext uri="{FF2B5EF4-FFF2-40B4-BE49-F238E27FC236}">
                <a16:creationId xmlns:a16="http://schemas.microsoft.com/office/drawing/2014/main" id="{5A37E257-6D80-47BC-5099-4DEFA75E2B9D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481" name="テキスト ボックス 60480">
              <a:extLst>
                <a:ext uri="{FF2B5EF4-FFF2-40B4-BE49-F238E27FC236}">
                  <a16:creationId xmlns:a16="http://schemas.microsoft.com/office/drawing/2014/main" id="{30095983-EC4A-4FE6-D84F-BCF2ECD190E8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484" name="テキスト ボックス 57352">
              <a:extLst>
                <a:ext uri="{FF2B5EF4-FFF2-40B4-BE49-F238E27FC236}">
                  <a16:creationId xmlns:a16="http://schemas.microsoft.com/office/drawing/2014/main" id="{3A54D4CC-EA84-68DB-135F-00ECCBFAE28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6" name="グループ化 11">
            <a:extLst>
              <a:ext uri="{FF2B5EF4-FFF2-40B4-BE49-F238E27FC236}">
                <a16:creationId xmlns:a16="http://schemas.microsoft.com/office/drawing/2014/main" id="{EEDA3CC1-0DE8-43DB-523A-E45674A22964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94C6D32C-1AFF-2860-E083-BEDF7ACD8109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480" name="テキスト ボックス 60479">
              <a:extLst>
                <a:ext uri="{FF2B5EF4-FFF2-40B4-BE49-F238E27FC236}">
                  <a16:creationId xmlns:a16="http://schemas.microsoft.com/office/drawing/2014/main" id="{F03DB39A-23CC-EE57-6630-EAFD28281ED9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CA7A0026-E732-016A-EEB9-8311249EB4C3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F1AB1FCD-D01F-FF14-AA19-1FB9DCBCBDBD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38100</xdr:colOff>
      <xdr:row>120</xdr:row>
      <xdr:rowOff>142875</xdr:rowOff>
    </xdr:from>
    <xdr:to>
      <xdr:col>21</xdr:col>
      <xdr:colOff>163654</xdr:colOff>
      <xdr:row>125</xdr:row>
      <xdr:rowOff>114299</xdr:rowOff>
    </xdr:to>
    <xdr:grpSp>
      <xdr:nvGrpSpPr>
        <xdr:cNvPr id="60490" name="グループ化 120">
          <a:extLst>
            <a:ext uri="{FF2B5EF4-FFF2-40B4-BE49-F238E27FC236}">
              <a16:creationId xmlns:a16="http://schemas.microsoft.com/office/drawing/2014/main" id="{AC94C043-7DC8-49ED-8331-2CC56C3E253A}"/>
            </a:ext>
          </a:extLst>
        </xdr:cNvPr>
        <xdr:cNvGrpSpPr>
          <a:grpSpLocks/>
        </xdr:cNvGrpSpPr>
      </xdr:nvGrpSpPr>
      <xdr:grpSpPr bwMode="auto">
        <a:xfrm>
          <a:off x="323850" y="2709862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0491" name="グループ化 10">
            <a:extLst>
              <a:ext uri="{FF2B5EF4-FFF2-40B4-BE49-F238E27FC236}">
                <a16:creationId xmlns:a16="http://schemas.microsoft.com/office/drawing/2014/main" id="{55699392-FEA8-B75A-4F36-AA01EA761684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509" name="テキスト ボックス 60508">
              <a:extLst>
                <a:ext uri="{FF2B5EF4-FFF2-40B4-BE49-F238E27FC236}">
                  <a16:creationId xmlns:a16="http://schemas.microsoft.com/office/drawing/2014/main" id="{F4AE86F1-252C-BE47-1B9D-7B40004DBA8B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10" name="テキスト ボックス 57352">
              <a:extLst>
                <a:ext uri="{FF2B5EF4-FFF2-40B4-BE49-F238E27FC236}">
                  <a16:creationId xmlns:a16="http://schemas.microsoft.com/office/drawing/2014/main" id="{8BF57EF2-E19B-8295-14A1-1E7A9BBD84B3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0492" name="グループ化 11">
            <a:extLst>
              <a:ext uri="{FF2B5EF4-FFF2-40B4-BE49-F238E27FC236}">
                <a16:creationId xmlns:a16="http://schemas.microsoft.com/office/drawing/2014/main" id="{9A9A91D0-E4C4-57F0-F66A-0E27787815FE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495" name="テキスト ボックス 60494">
              <a:extLst>
                <a:ext uri="{FF2B5EF4-FFF2-40B4-BE49-F238E27FC236}">
                  <a16:creationId xmlns:a16="http://schemas.microsoft.com/office/drawing/2014/main" id="{9F908EB2-6194-A98A-86E7-65CEDF8AFD62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08" name="テキスト ボックス 60507">
              <a:extLst>
                <a:ext uri="{FF2B5EF4-FFF2-40B4-BE49-F238E27FC236}">
                  <a16:creationId xmlns:a16="http://schemas.microsoft.com/office/drawing/2014/main" id="{3EADBEBB-AAE1-9B0F-189C-FEC0B1496DD7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0493" name="テキスト ボックス 60492">
            <a:extLst>
              <a:ext uri="{FF2B5EF4-FFF2-40B4-BE49-F238E27FC236}">
                <a16:creationId xmlns:a16="http://schemas.microsoft.com/office/drawing/2014/main" id="{288F76A3-7F3F-3CAC-8E01-FC973D6265D5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0494" name="テキスト ボックス 60493">
            <a:extLst>
              <a:ext uri="{FF2B5EF4-FFF2-40B4-BE49-F238E27FC236}">
                <a16:creationId xmlns:a16="http://schemas.microsoft.com/office/drawing/2014/main" id="{E1CEBE29-77E0-1F34-B8DF-759191E2689F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47625</xdr:colOff>
      <xdr:row>187</xdr:row>
      <xdr:rowOff>142875</xdr:rowOff>
    </xdr:from>
    <xdr:to>
      <xdr:col>21</xdr:col>
      <xdr:colOff>173179</xdr:colOff>
      <xdr:row>192</xdr:row>
      <xdr:rowOff>114299</xdr:rowOff>
    </xdr:to>
    <xdr:grpSp>
      <xdr:nvGrpSpPr>
        <xdr:cNvPr id="60511" name="グループ化 120">
          <a:extLst>
            <a:ext uri="{FF2B5EF4-FFF2-40B4-BE49-F238E27FC236}">
              <a16:creationId xmlns:a16="http://schemas.microsoft.com/office/drawing/2014/main" id="{930CBC86-6098-4D00-90F2-7098996D2013}"/>
            </a:ext>
          </a:extLst>
        </xdr:cNvPr>
        <xdr:cNvGrpSpPr>
          <a:grpSpLocks/>
        </xdr:cNvGrpSpPr>
      </xdr:nvGrpSpPr>
      <xdr:grpSpPr bwMode="auto">
        <a:xfrm>
          <a:off x="333375" y="4211002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32" name="グループ化 10">
            <a:extLst>
              <a:ext uri="{FF2B5EF4-FFF2-40B4-BE49-F238E27FC236}">
                <a16:creationId xmlns:a16="http://schemas.microsoft.com/office/drawing/2014/main" id="{9158F261-A2FF-F415-B941-8BA8B7295864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38" name="テキスト ボックス 37">
              <a:extLst>
                <a:ext uri="{FF2B5EF4-FFF2-40B4-BE49-F238E27FC236}">
                  <a16:creationId xmlns:a16="http://schemas.microsoft.com/office/drawing/2014/main" id="{DBE7FD07-A5FB-A8AC-5B88-E26ABDD295E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9" name="テキスト ボックス 57352">
              <a:extLst>
                <a:ext uri="{FF2B5EF4-FFF2-40B4-BE49-F238E27FC236}">
                  <a16:creationId xmlns:a16="http://schemas.microsoft.com/office/drawing/2014/main" id="{CF0C453E-BE12-D172-2DE9-8A72DA97E8CC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33" name="グループ化 11">
            <a:extLst>
              <a:ext uri="{FF2B5EF4-FFF2-40B4-BE49-F238E27FC236}">
                <a16:creationId xmlns:a16="http://schemas.microsoft.com/office/drawing/2014/main" id="{F6A414F3-BF8F-F75A-2972-BCCD6C4A6DFA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B59F98C9-C0D1-A549-113F-91D04C4E70BD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3BDE4544-8381-F784-F789-AE48038E720D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A2692A79-CC09-3698-4652-F8A28C554089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40E750DB-9721-5971-E865-1F24BFD7BD1F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38100</xdr:colOff>
      <xdr:row>254</xdr:row>
      <xdr:rowOff>152400</xdr:rowOff>
    </xdr:from>
    <xdr:to>
      <xdr:col>21</xdr:col>
      <xdr:colOff>163654</xdr:colOff>
      <xdr:row>259</xdr:row>
      <xdr:rowOff>123824</xdr:rowOff>
    </xdr:to>
    <xdr:grpSp>
      <xdr:nvGrpSpPr>
        <xdr:cNvPr id="40" name="グループ化 120">
          <a:extLst>
            <a:ext uri="{FF2B5EF4-FFF2-40B4-BE49-F238E27FC236}">
              <a16:creationId xmlns:a16="http://schemas.microsoft.com/office/drawing/2014/main" id="{052A7969-F595-4D6F-8B18-45393EE58D24}"/>
            </a:ext>
          </a:extLst>
        </xdr:cNvPr>
        <xdr:cNvGrpSpPr>
          <a:grpSpLocks/>
        </xdr:cNvGrpSpPr>
      </xdr:nvGrpSpPr>
      <xdr:grpSpPr bwMode="auto">
        <a:xfrm>
          <a:off x="323850" y="57130950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41" name="グループ化 10">
            <a:extLst>
              <a:ext uri="{FF2B5EF4-FFF2-40B4-BE49-F238E27FC236}">
                <a16:creationId xmlns:a16="http://schemas.microsoft.com/office/drawing/2014/main" id="{6C99FA0B-7F41-9E9F-AB1C-68FEE9CFD2B9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BFE2ADA3-B176-771C-01E2-B1F7AB7E1B45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54" name="テキスト ボックス 57352">
              <a:extLst>
                <a:ext uri="{FF2B5EF4-FFF2-40B4-BE49-F238E27FC236}">
                  <a16:creationId xmlns:a16="http://schemas.microsoft.com/office/drawing/2014/main" id="{5191A261-AD66-58DC-5CC8-C236DD4D450A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48" name="グループ化 11">
            <a:extLst>
              <a:ext uri="{FF2B5EF4-FFF2-40B4-BE49-F238E27FC236}">
                <a16:creationId xmlns:a16="http://schemas.microsoft.com/office/drawing/2014/main" id="{89906DE7-8307-0CA5-81FB-CA05ED37B2A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A16D3A32-07C5-4A3E-1E31-6AA9F9109CF5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52" name="テキスト ボックス 51">
              <a:extLst>
                <a:ext uri="{FF2B5EF4-FFF2-40B4-BE49-F238E27FC236}">
                  <a16:creationId xmlns:a16="http://schemas.microsoft.com/office/drawing/2014/main" id="{8E3D0FC6-F94C-C024-4EDA-06DDE9B7670C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6B5A2D48-F8FE-1C20-BFE2-7D96A0E3E25B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E7737EA-D604-AF00-DC57-5AB564DB7757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5DB86C6-98B7-488B-B8BF-11338BC7D0CB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B454D4A-4D09-4089-B93D-B7BDB765D653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975EEA60-67DC-9263-CD2C-6E7727721E66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53DC996F-194E-2695-C56E-9BDBC797C965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DC461A4B-980D-6176-8E03-4D0D815831CE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0D01D21E-140C-B8D1-EF56-7181BDF43F01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75F7E0A1-CFF0-C79E-2603-A94F7775BC23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E9257CBA-61F0-DEF5-CC1D-6C9B8C3703CA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749B9779-50A2-6E9E-0105-B175FE156F0E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EC20B47-E3BE-3382-AEE2-1742F66E1B57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D4BAC066-CCB5-161A-06C1-43C782CC90F4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36A810AC-28A7-0933-7F2B-E2C1B3CF7CB8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E51AC65-C57C-B816-F7CA-D3B71D5095D8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87DA44E-6376-45D5-82C5-510970A319C3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W269"/>
  <sheetViews>
    <sheetView showGridLines="0" showZeros="0" tabSelected="1" zoomScaleNormal="100" zoomScaleSheetLayoutView="106" workbookViewId="0">
      <selection activeCell="J34" sqref="J34:N34"/>
    </sheetView>
  </sheetViews>
  <sheetFormatPr defaultRowHeight="14.25"/>
  <cols>
    <col min="1" max="1" width="0.625" customWidth="1"/>
    <col min="2" max="2" width="3.125" customWidth="1"/>
    <col min="3" max="3" width="2.625" customWidth="1"/>
    <col min="4" max="5" width="3.125" customWidth="1"/>
    <col min="6" max="6" width="3.25" customWidth="1"/>
    <col min="7" max="9" width="3.125" customWidth="1"/>
    <col min="10" max="39" width="2.625" customWidth="1"/>
    <col min="40" max="40" width="3.125" customWidth="1"/>
    <col min="41" max="41" width="5" style="72" customWidth="1"/>
    <col min="42" max="42" width="7.625" style="15" customWidth="1"/>
    <col min="43" max="47" width="9" hidden="1" customWidth="1"/>
    <col min="48" max="48" width="16.125" hidden="1" customWidth="1"/>
  </cols>
  <sheetData>
    <row r="1" spans="1:4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417" t="s">
        <v>193</v>
      </c>
      <c r="AO1" s="417"/>
      <c r="AP1" s="417"/>
    </row>
    <row r="2" spans="1:43" ht="28.5">
      <c r="A2" s="1"/>
      <c r="B2" s="101" t="s">
        <v>147</v>
      </c>
      <c r="C2" s="28"/>
      <c r="D2" s="28"/>
      <c r="E2" s="28"/>
      <c r="F2" s="2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40"/>
      <c r="AE2" s="1"/>
      <c r="AF2" s="1"/>
      <c r="AG2" s="40" t="s">
        <v>36</v>
      </c>
      <c r="AH2" s="1"/>
      <c r="AI2" s="14"/>
      <c r="AJ2" s="14"/>
      <c r="AK2" s="14"/>
      <c r="AL2" s="14"/>
      <c r="AM2" s="14"/>
      <c r="AN2" s="14"/>
      <c r="AO2" s="105"/>
      <c r="AP2" s="106"/>
    </row>
    <row r="3" spans="1:43" ht="12" customHeight="1">
      <c r="A3" s="1"/>
      <c r="B3" s="28"/>
      <c r="C3" s="28"/>
      <c r="D3" s="29"/>
      <c r="E3" s="29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40"/>
      <c r="AE3" s="1"/>
      <c r="AF3" s="1"/>
      <c r="AG3" s="1"/>
      <c r="AH3" s="1"/>
      <c r="AI3" s="1"/>
      <c r="AJ3" s="1"/>
      <c r="AK3" s="1"/>
      <c r="AL3" s="1"/>
      <c r="AM3" s="1"/>
      <c r="AN3" s="14"/>
      <c r="AO3" s="49"/>
      <c r="AP3" s="30"/>
    </row>
    <row r="4" spans="1:43" ht="13.5" customHeight="1">
      <c r="A4" s="1"/>
      <c r="B4" s="1" t="s">
        <v>35</v>
      </c>
      <c r="C4" s="1"/>
      <c r="D4" s="1"/>
      <c r="E4" s="1"/>
      <c r="F4" s="2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4"/>
      <c r="AO4" s="49"/>
      <c r="AP4" s="30"/>
    </row>
    <row r="5" spans="1:43" ht="13.5" customHeight="1">
      <c r="A5" s="1"/>
      <c r="B5" s="1"/>
      <c r="C5" s="1"/>
      <c r="D5" s="1"/>
      <c r="E5" s="1"/>
      <c r="F5" s="2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4"/>
      <c r="AO5" s="49"/>
      <c r="AP5" s="30"/>
    </row>
    <row r="6" spans="1:43">
      <c r="A6" s="1"/>
      <c r="B6" s="37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4"/>
      <c r="AO6" s="49"/>
      <c r="AP6" s="30"/>
    </row>
    <row r="7" spans="1:43" ht="9.75" customHeight="1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31"/>
      <c r="AO7" s="49"/>
      <c r="AP7" s="30"/>
    </row>
    <row r="8" spans="1:43" ht="14.25" customHeight="1">
      <c r="A8" s="1"/>
      <c r="B8" s="20"/>
      <c r="C8" s="20"/>
      <c r="D8" s="20"/>
      <c r="E8" s="20"/>
      <c r="F8" s="39" t="s">
        <v>93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49"/>
      <c r="AP8" s="30"/>
    </row>
    <row r="9" spans="1:43" ht="17.25" customHeight="1">
      <c r="A9" s="1"/>
      <c r="B9" s="16"/>
      <c r="C9" s="1"/>
      <c r="D9" s="14"/>
      <c r="E9" s="1"/>
      <c r="F9" s="525"/>
      <c r="G9" s="527"/>
      <c r="H9" s="529"/>
      <c r="I9" s="529"/>
      <c r="J9" s="531"/>
      <c r="K9" s="1"/>
      <c r="L9" s="39" t="s">
        <v>2</v>
      </c>
      <c r="M9" s="1"/>
      <c r="N9" s="1"/>
      <c r="O9" s="1"/>
      <c r="P9" s="32"/>
      <c r="Q9" s="32"/>
      <c r="R9" s="524"/>
      <c r="S9" s="524"/>
      <c r="T9" s="524"/>
      <c r="U9" s="524"/>
      <c r="V9" s="524"/>
      <c r="W9" s="524"/>
      <c r="X9" s="524"/>
      <c r="Y9" s="524"/>
      <c r="Z9" s="524"/>
      <c r="AA9" s="524"/>
      <c r="AB9" s="524"/>
      <c r="AC9" s="524"/>
      <c r="AD9" s="524"/>
      <c r="AE9" s="524"/>
      <c r="AF9" s="524"/>
      <c r="AG9" s="524"/>
      <c r="AH9" s="524"/>
      <c r="AI9" s="524"/>
      <c r="AJ9" s="524"/>
      <c r="AK9" s="524"/>
      <c r="AL9" s="524"/>
      <c r="AM9" s="14"/>
      <c r="AN9" s="14"/>
      <c r="AO9" s="49"/>
      <c r="AP9" s="14"/>
      <c r="AQ9" s="15"/>
    </row>
    <row r="10" spans="1:43" ht="18" customHeight="1">
      <c r="A10" s="1"/>
      <c r="B10" s="20"/>
      <c r="C10" s="1"/>
      <c r="D10" s="14"/>
      <c r="E10" s="46"/>
      <c r="F10" s="526"/>
      <c r="G10" s="528"/>
      <c r="H10" s="530"/>
      <c r="I10" s="530"/>
      <c r="J10" s="532"/>
      <c r="K10" s="1"/>
      <c r="L10" s="39" t="s">
        <v>0</v>
      </c>
      <c r="M10" s="1"/>
      <c r="N10" s="1"/>
      <c r="O10" s="1"/>
      <c r="P10" s="32"/>
      <c r="Q10" s="32"/>
      <c r="R10" s="524"/>
      <c r="S10" s="524"/>
      <c r="T10" s="524"/>
      <c r="U10" s="524"/>
      <c r="V10" s="524"/>
      <c r="W10" s="524"/>
      <c r="X10" s="524"/>
      <c r="Y10" s="524"/>
      <c r="Z10" s="524"/>
      <c r="AA10" s="524"/>
      <c r="AB10" s="524"/>
      <c r="AC10" s="524"/>
      <c r="AD10" s="524"/>
      <c r="AE10" s="524"/>
      <c r="AF10" s="524"/>
      <c r="AG10" s="524"/>
      <c r="AH10" s="524"/>
      <c r="AI10" s="524"/>
      <c r="AJ10" s="524"/>
      <c r="AK10" s="524"/>
      <c r="AL10" s="524"/>
      <c r="AM10" s="14"/>
      <c r="AN10" s="14"/>
      <c r="AO10" s="49"/>
      <c r="AP10" s="14"/>
      <c r="AQ10" s="15"/>
    </row>
    <row r="11" spans="1:43" ht="13.5" customHeight="1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40</v>
      </c>
      <c r="M11" s="1"/>
      <c r="N11" s="1"/>
      <c r="O11" s="1"/>
      <c r="P11" s="33"/>
      <c r="Q11" s="32"/>
      <c r="R11" s="524"/>
      <c r="S11" s="524"/>
      <c r="T11" s="524"/>
      <c r="U11" s="524"/>
      <c r="V11" s="524"/>
      <c r="W11" s="524"/>
      <c r="X11" s="524"/>
      <c r="Y11" s="524"/>
      <c r="Z11" s="524"/>
      <c r="AA11" s="524"/>
      <c r="AB11" s="524"/>
      <c r="AC11" s="524"/>
      <c r="AD11" s="524"/>
      <c r="AE11" s="524"/>
      <c r="AF11" s="524"/>
      <c r="AG11" s="524"/>
      <c r="AH11" s="524"/>
      <c r="AI11" s="524"/>
      <c r="AJ11" s="524"/>
      <c r="AK11" s="524"/>
      <c r="AL11" s="524"/>
      <c r="AM11" s="14"/>
      <c r="AN11" s="14"/>
      <c r="AO11" s="49"/>
      <c r="AP11" s="14"/>
      <c r="AQ11" s="15"/>
    </row>
    <row r="12" spans="1:43" ht="12" customHeight="1">
      <c r="A12" s="1"/>
      <c r="B12" s="1"/>
      <c r="C12" s="1"/>
      <c r="D12" s="14"/>
      <c r="E12" s="1"/>
      <c r="F12" s="39" t="s">
        <v>94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32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1"/>
      <c r="AK12" s="161"/>
      <c r="AL12" s="161"/>
      <c r="AM12" s="14"/>
      <c r="AN12" s="14"/>
      <c r="AO12" s="49"/>
      <c r="AP12" s="14"/>
      <c r="AQ12" s="15"/>
    </row>
    <row r="13" spans="1:43" ht="18" customHeight="1">
      <c r="A13" s="1"/>
      <c r="B13" s="1"/>
      <c r="C13" s="1"/>
      <c r="D13" s="14"/>
      <c r="E13" s="1"/>
      <c r="F13" s="525"/>
      <c r="G13" s="527"/>
      <c r="H13" s="529"/>
      <c r="I13" s="529"/>
      <c r="J13" s="531"/>
      <c r="K13" s="1"/>
      <c r="L13" s="39" t="s">
        <v>2</v>
      </c>
      <c r="M13" s="1"/>
      <c r="N13" s="1"/>
      <c r="O13" s="1"/>
      <c r="P13" s="32"/>
      <c r="Q13" s="32"/>
      <c r="R13" s="524"/>
      <c r="S13" s="524"/>
      <c r="T13" s="524"/>
      <c r="U13" s="524"/>
      <c r="V13" s="524"/>
      <c r="W13" s="524"/>
      <c r="X13" s="524"/>
      <c r="Y13" s="524"/>
      <c r="Z13" s="524"/>
      <c r="AA13" s="524"/>
      <c r="AB13" s="524"/>
      <c r="AC13" s="524"/>
      <c r="AD13" s="524"/>
      <c r="AE13" s="524"/>
      <c r="AF13" s="524"/>
      <c r="AG13" s="524"/>
      <c r="AH13" s="524"/>
      <c r="AI13" s="524"/>
      <c r="AJ13" s="524"/>
      <c r="AK13" s="524"/>
      <c r="AL13" s="524"/>
      <c r="AM13" s="14"/>
      <c r="AN13" s="14"/>
      <c r="AO13" s="49"/>
      <c r="AP13" s="14"/>
      <c r="AQ13" s="15"/>
    </row>
    <row r="14" spans="1:43" ht="18" customHeight="1">
      <c r="A14" s="1"/>
      <c r="B14" s="1"/>
      <c r="C14" s="1"/>
      <c r="D14" s="14"/>
      <c r="E14" s="46"/>
      <c r="F14" s="526"/>
      <c r="G14" s="528"/>
      <c r="H14" s="530"/>
      <c r="I14" s="530"/>
      <c r="J14" s="532"/>
      <c r="K14" s="1"/>
      <c r="L14" s="39" t="s">
        <v>0</v>
      </c>
      <c r="M14" s="1"/>
      <c r="N14" s="1"/>
      <c r="O14" s="1"/>
      <c r="P14" s="32"/>
      <c r="Q14" s="32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14"/>
      <c r="AN14" s="14"/>
      <c r="AO14" s="49"/>
      <c r="AP14" s="14"/>
      <c r="AQ14" s="15"/>
    </row>
    <row r="15" spans="1:43" ht="14.25" customHeight="1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40</v>
      </c>
      <c r="M15" s="1"/>
      <c r="N15" s="1"/>
      <c r="O15" s="1"/>
      <c r="P15" s="34"/>
      <c r="Q15" s="32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14"/>
      <c r="AN15" s="14"/>
      <c r="AO15" s="49"/>
      <c r="AP15" s="14"/>
      <c r="AQ15" s="15"/>
    </row>
    <row r="16" spans="1:43" ht="9.75" customHeight="1">
      <c r="A16" s="1" t="s">
        <v>68</v>
      </c>
      <c r="B16" s="20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36"/>
      <c r="AG16" s="21"/>
      <c r="AH16" s="21"/>
      <c r="AI16" s="1"/>
      <c r="AJ16" s="14"/>
      <c r="AK16" s="14"/>
      <c r="AL16" s="14"/>
      <c r="AM16" s="14"/>
      <c r="AN16" s="14"/>
      <c r="AO16" s="49"/>
      <c r="AP16" s="14"/>
      <c r="AQ16" s="15"/>
    </row>
    <row r="17" spans="1:49" ht="21.75" customHeight="1">
      <c r="A17" s="1"/>
      <c r="B17" s="511" t="s">
        <v>80</v>
      </c>
      <c r="C17" s="513" t="s">
        <v>86</v>
      </c>
      <c r="D17" s="513"/>
      <c r="E17" s="513"/>
      <c r="F17" s="513"/>
      <c r="G17" s="513"/>
      <c r="H17" s="513"/>
      <c r="I17" s="513"/>
      <c r="J17" s="514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515"/>
      <c r="Z17" s="515"/>
      <c r="AA17" s="515"/>
      <c r="AB17" s="515"/>
      <c r="AC17" s="515"/>
      <c r="AD17" s="515"/>
      <c r="AE17" s="515"/>
      <c r="AF17" s="515"/>
      <c r="AG17" s="515"/>
      <c r="AH17" s="515"/>
      <c r="AI17" s="515"/>
      <c r="AJ17" s="515"/>
      <c r="AK17" s="515"/>
      <c r="AL17" s="515"/>
      <c r="AM17" s="515"/>
      <c r="AN17" s="515"/>
      <c r="AO17" s="515"/>
      <c r="AP17" s="516"/>
    </row>
    <row r="18" spans="1:49" ht="21.75" customHeight="1">
      <c r="A18" s="1"/>
      <c r="B18" s="512"/>
      <c r="C18" s="467"/>
      <c r="D18" s="467"/>
      <c r="E18" s="467"/>
      <c r="F18" s="467"/>
      <c r="G18" s="467"/>
      <c r="H18" s="467"/>
      <c r="I18" s="467"/>
      <c r="J18" s="517"/>
      <c r="K18" s="518"/>
      <c r="L18" s="518"/>
      <c r="M18" s="518"/>
      <c r="N18" s="518"/>
      <c r="O18" s="518"/>
      <c r="P18" s="518"/>
      <c r="Q18" s="518"/>
      <c r="R18" s="518"/>
      <c r="S18" s="518"/>
      <c r="T18" s="518"/>
      <c r="U18" s="518"/>
      <c r="V18" s="518"/>
      <c r="W18" s="518"/>
      <c r="X18" s="518"/>
      <c r="Y18" s="518"/>
      <c r="Z18" s="518"/>
      <c r="AA18" s="518"/>
      <c r="AB18" s="518"/>
      <c r="AC18" s="518"/>
      <c r="AD18" s="518"/>
      <c r="AE18" s="518"/>
      <c r="AF18" s="518"/>
      <c r="AG18" s="518"/>
      <c r="AH18" s="518"/>
      <c r="AI18" s="518"/>
      <c r="AJ18" s="518"/>
      <c r="AK18" s="518"/>
      <c r="AL18" s="518"/>
      <c r="AM18" s="518"/>
      <c r="AN18" s="518"/>
      <c r="AO18" s="518"/>
      <c r="AP18" s="519"/>
    </row>
    <row r="19" spans="1:49" ht="21.75" customHeight="1">
      <c r="A19" s="1"/>
      <c r="B19" s="47" t="s">
        <v>81</v>
      </c>
      <c r="C19" s="520" t="s">
        <v>85</v>
      </c>
      <c r="D19" s="520"/>
      <c r="E19" s="520"/>
      <c r="F19" s="520"/>
      <c r="G19" s="520"/>
      <c r="H19" s="520"/>
      <c r="I19" s="520"/>
      <c r="J19" s="521"/>
      <c r="K19" s="522"/>
      <c r="L19" s="522"/>
      <c r="M19" s="522"/>
      <c r="N19" s="522"/>
      <c r="O19" s="522"/>
      <c r="P19" s="522"/>
      <c r="Q19" s="522"/>
      <c r="R19" s="522"/>
      <c r="S19" s="522"/>
      <c r="T19" s="522"/>
      <c r="U19" s="522"/>
      <c r="V19" s="522"/>
      <c r="W19" s="522"/>
      <c r="X19" s="522"/>
      <c r="Y19" s="522"/>
      <c r="Z19" s="522"/>
      <c r="AA19" s="522"/>
      <c r="AB19" s="522"/>
      <c r="AC19" s="522"/>
      <c r="AD19" s="522"/>
      <c r="AE19" s="522"/>
      <c r="AF19" s="522"/>
      <c r="AG19" s="522"/>
      <c r="AH19" s="522"/>
      <c r="AI19" s="522"/>
      <c r="AJ19" s="522"/>
      <c r="AK19" s="522"/>
      <c r="AL19" s="522"/>
      <c r="AM19" s="522"/>
      <c r="AN19" s="522"/>
      <c r="AO19" s="522"/>
      <c r="AP19" s="523"/>
    </row>
    <row r="20" spans="1:49" ht="27" customHeight="1">
      <c r="A20" s="1"/>
      <c r="B20" s="48" t="s">
        <v>82</v>
      </c>
      <c r="C20" s="543" t="s">
        <v>83</v>
      </c>
      <c r="D20" s="544"/>
      <c r="E20" s="544"/>
      <c r="F20" s="544"/>
      <c r="G20" s="544"/>
      <c r="H20" s="544"/>
      <c r="I20" s="544"/>
      <c r="J20" s="545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546"/>
      <c r="AC20" s="546"/>
      <c r="AD20" s="546"/>
      <c r="AE20" s="546"/>
      <c r="AF20" s="546"/>
      <c r="AG20" s="546"/>
      <c r="AH20" s="546"/>
      <c r="AI20" s="546"/>
      <c r="AJ20" s="546"/>
      <c r="AK20" s="546"/>
      <c r="AL20" s="546"/>
      <c r="AM20" s="546"/>
      <c r="AN20" s="546"/>
      <c r="AO20" s="546"/>
      <c r="AP20" s="547"/>
      <c r="AW20" s="193" t="s">
        <v>187</v>
      </c>
    </row>
    <row r="21" spans="1:49" ht="18" customHeight="1">
      <c r="A21" s="1"/>
      <c r="B21" s="38" t="s">
        <v>84</v>
      </c>
      <c r="C21" s="548" t="s">
        <v>112</v>
      </c>
      <c r="D21" s="549"/>
      <c r="E21" s="549"/>
      <c r="F21" s="549"/>
      <c r="G21" s="549"/>
      <c r="H21" s="549"/>
      <c r="I21" s="549"/>
      <c r="J21" s="550" t="s">
        <v>177</v>
      </c>
      <c r="K21" s="550"/>
      <c r="L21" s="550"/>
      <c r="M21" s="550"/>
      <c r="N21" s="550"/>
      <c r="O21" s="550" t="s">
        <v>107</v>
      </c>
      <c r="P21" s="550"/>
      <c r="Q21" s="550"/>
      <c r="R21" s="550"/>
      <c r="S21" s="550"/>
      <c r="T21" s="550" t="s">
        <v>108</v>
      </c>
      <c r="U21" s="550"/>
      <c r="V21" s="550"/>
      <c r="W21" s="550"/>
      <c r="X21" s="550"/>
      <c r="Y21" s="550" t="s">
        <v>109</v>
      </c>
      <c r="Z21" s="550"/>
      <c r="AA21" s="550"/>
      <c r="AB21" s="550"/>
      <c r="AC21" s="550"/>
      <c r="AD21" s="550" t="s">
        <v>110</v>
      </c>
      <c r="AE21" s="550"/>
      <c r="AF21" s="550"/>
      <c r="AG21" s="550"/>
      <c r="AH21" s="550"/>
      <c r="AI21" s="550" t="s">
        <v>111</v>
      </c>
      <c r="AJ21" s="550"/>
      <c r="AK21" s="550"/>
      <c r="AL21" s="550"/>
      <c r="AM21" s="550"/>
      <c r="AN21" s="551"/>
      <c r="AO21" s="552"/>
      <c r="AP21" s="553"/>
      <c r="AW21" s="192" t="s">
        <v>184</v>
      </c>
    </row>
    <row r="22" spans="1:49" ht="18" customHeight="1">
      <c r="A22" s="1"/>
      <c r="B22" s="535" t="s">
        <v>63</v>
      </c>
      <c r="C22" s="505" t="s">
        <v>90</v>
      </c>
      <c r="D22" s="506"/>
      <c r="E22" s="506"/>
      <c r="F22" s="506"/>
      <c r="G22" s="506"/>
      <c r="H22" s="506"/>
      <c r="I22" s="506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508"/>
      <c r="Z22" s="508"/>
      <c r="AA22" s="508"/>
      <c r="AB22" s="508"/>
      <c r="AC22" s="508"/>
      <c r="AD22" s="508"/>
      <c r="AE22" s="508"/>
      <c r="AF22" s="508"/>
      <c r="AG22" s="508"/>
      <c r="AH22" s="508"/>
      <c r="AI22" s="508"/>
      <c r="AJ22" s="508"/>
      <c r="AK22" s="508"/>
      <c r="AL22" s="508"/>
      <c r="AM22" s="508"/>
      <c r="AN22" s="554"/>
      <c r="AO22" s="555"/>
      <c r="AP22" s="556"/>
      <c r="AW22" s="193" t="s">
        <v>188</v>
      </c>
    </row>
    <row r="23" spans="1:49" ht="15.75" customHeight="1">
      <c r="A23" s="1"/>
      <c r="B23" s="535"/>
      <c r="C23" s="505" t="s">
        <v>91</v>
      </c>
      <c r="D23" s="506"/>
      <c r="E23" s="506"/>
      <c r="F23" s="506"/>
      <c r="G23" s="506"/>
      <c r="H23" s="506"/>
      <c r="I23" s="506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508"/>
      <c r="Z23" s="508"/>
      <c r="AA23" s="508"/>
      <c r="AB23" s="508"/>
      <c r="AC23" s="508"/>
      <c r="AD23" s="508"/>
      <c r="AE23" s="508"/>
      <c r="AF23" s="508"/>
      <c r="AG23" s="508"/>
      <c r="AH23" s="508"/>
      <c r="AI23" s="508"/>
      <c r="AJ23" s="508"/>
      <c r="AK23" s="508"/>
      <c r="AL23" s="508"/>
      <c r="AM23" s="508"/>
      <c r="AN23" s="554"/>
      <c r="AO23" s="555"/>
      <c r="AP23" s="556"/>
      <c r="AW23" s="193" t="s">
        <v>189</v>
      </c>
    </row>
    <row r="24" spans="1:49" ht="27" customHeight="1">
      <c r="A24" s="1"/>
      <c r="B24" s="535"/>
      <c r="C24" s="505" t="s">
        <v>50</v>
      </c>
      <c r="D24" s="506"/>
      <c r="E24" s="506"/>
      <c r="F24" s="506"/>
      <c r="G24" s="506"/>
      <c r="H24" s="506"/>
      <c r="I24" s="506"/>
      <c r="J24" s="507"/>
      <c r="K24" s="507"/>
      <c r="L24" s="507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507"/>
      <c r="Z24" s="507"/>
      <c r="AA24" s="507"/>
      <c r="AB24" s="507"/>
      <c r="AC24" s="507"/>
      <c r="AD24" s="507"/>
      <c r="AE24" s="507"/>
      <c r="AF24" s="507"/>
      <c r="AG24" s="507"/>
      <c r="AH24" s="507"/>
      <c r="AI24" s="507"/>
      <c r="AJ24" s="507"/>
      <c r="AK24" s="507"/>
      <c r="AL24" s="507"/>
      <c r="AM24" s="507"/>
      <c r="AN24" s="554"/>
      <c r="AO24" s="555"/>
      <c r="AP24" s="556"/>
      <c r="AW24" s="193" t="s">
        <v>197</v>
      </c>
    </row>
    <row r="25" spans="1:49" ht="36" customHeight="1">
      <c r="A25" s="1"/>
      <c r="B25" s="535"/>
      <c r="C25" s="505" t="s">
        <v>51</v>
      </c>
      <c r="D25" s="506"/>
      <c r="E25" s="506"/>
      <c r="F25" s="506"/>
      <c r="G25" s="506"/>
      <c r="H25" s="506"/>
      <c r="I25" s="506"/>
      <c r="J25" s="507"/>
      <c r="K25" s="507"/>
      <c r="L25" s="507"/>
      <c r="M25" s="507"/>
      <c r="N25" s="507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507"/>
      <c r="Z25" s="507"/>
      <c r="AA25" s="507"/>
      <c r="AB25" s="507"/>
      <c r="AC25" s="507"/>
      <c r="AD25" s="507"/>
      <c r="AE25" s="507"/>
      <c r="AF25" s="507"/>
      <c r="AG25" s="507"/>
      <c r="AH25" s="507"/>
      <c r="AI25" s="507"/>
      <c r="AJ25" s="507"/>
      <c r="AK25" s="507"/>
      <c r="AL25" s="507"/>
      <c r="AM25" s="507"/>
      <c r="AN25" s="554"/>
      <c r="AO25" s="555"/>
      <c r="AP25" s="556"/>
      <c r="AW25" s="193" t="s">
        <v>190</v>
      </c>
    </row>
    <row r="26" spans="1:49" ht="36" customHeight="1">
      <c r="A26" s="1"/>
      <c r="B26" s="536"/>
      <c r="C26" s="509" t="s">
        <v>69</v>
      </c>
      <c r="D26" s="510"/>
      <c r="E26" s="510"/>
      <c r="F26" s="510"/>
      <c r="G26" s="510"/>
      <c r="H26" s="510"/>
      <c r="I26" s="510"/>
      <c r="J26" s="533"/>
      <c r="K26" s="534"/>
      <c r="L26" s="534"/>
      <c r="M26" s="534"/>
      <c r="N26" s="534"/>
      <c r="O26" s="533"/>
      <c r="P26" s="534"/>
      <c r="Q26" s="534"/>
      <c r="R26" s="534"/>
      <c r="S26" s="534"/>
      <c r="T26" s="533"/>
      <c r="U26" s="534"/>
      <c r="V26" s="534"/>
      <c r="W26" s="534"/>
      <c r="X26" s="534"/>
      <c r="Y26" s="533"/>
      <c r="Z26" s="534"/>
      <c r="AA26" s="534"/>
      <c r="AB26" s="534"/>
      <c r="AC26" s="534"/>
      <c r="AD26" s="533"/>
      <c r="AE26" s="534"/>
      <c r="AF26" s="534"/>
      <c r="AG26" s="534"/>
      <c r="AH26" s="534"/>
      <c r="AI26" s="533"/>
      <c r="AJ26" s="534"/>
      <c r="AK26" s="534"/>
      <c r="AL26" s="534"/>
      <c r="AM26" s="534"/>
      <c r="AN26" s="557"/>
      <c r="AO26" s="558"/>
      <c r="AP26" s="559"/>
      <c r="AW26" s="193" t="s">
        <v>192</v>
      </c>
    </row>
    <row r="27" spans="1:49" ht="15" customHeight="1">
      <c r="A27" s="1"/>
      <c r="B27" s="38" t="s">
        <v>64</v>
      </c>
      <c r="C27" s="501" t="s">
        <v>62</v>
      </c>
      <c r="D27" s="502"/>
      <c r="E27" s="502"/>
      <c r="F27" s="503"/>
      <c r="G27" s="279" t="s">
        <v>96</v>
      </c>
      <c r="H27" s="280"/>
      <c r="I27" s="280"/>
      <c r="J27" s="504" t="s">
        <v>1</v>
      </c>
      <c r="K27" s="504"/>
      <c r="L27" s="504"/>
      <c r="M27" s="504"/>
      <c r="N27" s="504"/>
      <c r="O27" s="504" t="s">
        <v>1</v>
      </c>
      <c r="P27" s="504"/>
      <c r="Q27" s="504"/>
      <c r="R27" s="504"/>
      <c r="S27" s="504"/>
      <c r="T27" s="504" t="s">
        <v>1</v>
      </c>
      <c r="U27" s="504"/>
      <c r="V27" s="504"/>
      <c r="W27" s="504"/>
      <c r="X27" s="504"/>
      <c r="Y27" s="504" t="s">
        <v>1</v>
      </c>
      <c r="Z27" s="504"/>
      <c r="AA27" s="504"/>
      <c r="AB27" s="504"/>
      <c r="AC27" s="504"/>
      <c r="AD27" s="504" t="s">
        <v>1</v>
      </c>
      <c r="AE27" s="504"/>
      <c r="AF27" s="504"/>
      <c r="AG27" s="504"/>
      <c r="AH27" s="504"/>
      <c r="AI27" s="504" t="s">
        <v>1</v>
      </c>
      <c r="AJ27" s="504"/>
      <c r="AK27" s="504"/>
      <c r="AL27" s="504"/>
      <c r="AM27" s="504"/>
      <c r="AN27" s="188"/>
      <c r="AO27" s="189" t="s">
        <v>1</v>
      </c>
      <c r="AP27" s="190" t="s">
        <v>58</v>
      </c>
    </row>
    <row r="28" spans="1:49" ht="16.5" customHeight="1">
      <c r="A28" s="1"/>
      <c r="B28" s="305" t="s">
        <v>198</v>
      </c>
      <c r="C28" s="290" t="s">
        <v>152</v>
      </c>
      <c r="D28" s="291"/>
      <c r="E28" s="291"/>
      <c r="F28" s="292"/>
      <c r="G28" s="22" t="s">
        <v>128</v>
      </c>
      <c r="H28" s="496">
        <v>6000</v>
      </c>
      <c r="I28" s="50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0"/>
      <c r="AJ28" s="480"/>
      <c r="AK28" s="480"/>
      <c r="AL28" s="480"/>
      <c r="AM28" s="480"/>
      <c r="AN28" s="107" t="s">
        <v>43</v>
      </c>
      <c r="AO28" s="103">
        <f>SUM(J28:AM28)</f>
        <v>0</v>
      </c>
      <c r="AP28" s="108">
        <f>AO28*H28</f>
        <v>0</v>
      </c>
      <c r="AW28" s="192" t="s">
        <v>191</v>
      </c>
    </row>
    <row r="29" spans="1:49" ht="16.5" customHeight="1">
      <c r="A29" s="1"/>
      <c r="B29" s="305"/>
      <c r="C29" s="290" t="s">
        <v>114</v>
      </c>
      <c r="D29" s="291"/>
      <c r="E29" s="291"/>
      <c r="F29" s="292"/>
      <c r="G29" s="22" t="s">
        <v>129</v>
      </c>
      <c r="H29" s="496">
        <v>9400</v>
      </c>
      <c r="I29" s="50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480"/>
      <c r="AM29" s="480"/>
      <c r="AN29" s="107" t="s">
        <v>44</v>
      </c>
      <c r="AO29" s="103">
        <f t="shared" ref="AO29:AO48" si="0">SUM(J29:AM29)</f>
        <v>0</v>
      </c>
      <c r="AP29" s="108">
        <f t="shared" ref="AP29:AP48" si="1">AO29*H29</f>
        <v>0</v>
      </c>
    </row>
    <row r="30" spans="1:49" ht="16.5" customHeight="1">
      <c r="A30" s="1"/>
      <c r="B30" s="305"/>
      <c r="C30" s="290" t="s">
        <v>115</v>
      </c>
      <c r="D30" s="291"/>
      <c r="E30" s="291"/>
      <c r="F30" s="292"/>
      <c r="G30" s="22" t="s">
        <v>130</v>
      </c>
      <c r="H30" s="496">
        <v>5100</v>
      </c>
      <c r="I30" s="50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H30" s="480"/>
      <c r="AI30" s="480"/>
      <c r="AJ30" s="480"/>
      <c r="AK30" s="480"/>
      <c r="AL30" s="480"/>
      <c r="AM30" s="480"/>
      <c r="AN30" s="107" t="s">
        <v>45</v>
      </c>
      <c r="AO30" s="109">
        <f t="shared" si="0"/>
        <v>0</v>
      </c>
      <c r="AP30" s="108">
        <f t="shared" si="1"/>
        <v>0</v>
      </c>
    </row>
    <row r="31" spans="1:49" ht="16.5" customHeight="1">
      <c r="A31" s="1"/>
      <c r="B31" s="305"/>
      <c r="C31" s="290" t="s">
        <v>116</v>
      </c>
      <c r="D31" s="291"/>
      <c r="E31" s="291"/>
      <c r="F31" s="292"/>
      <c r="G31" s="22" t="s">
        <v>46</v>
      </c>
      <c r="H31" s="496">
        <v>3500</v>
      </c>
      <c r="I31" s="50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  <c r="AB31" s="480"/>
      <c r="AC31" s="480"/>
      <c r="AD31" s="480"/>
      <c r="AE31" s="480"/>
      <c r="AF31" s="480"/>
      <c r="AG31" s="480"/>
      <c r="AH31" s="480"/>
      <c r="AI31" s="480"/>
      <c r="AJ31" s="480"/>
      <c r="AK31" s="480"/>
      <c r="AL31" s="480"/>
      <c r="AM31" s="480"/>
      <c r="AN31" s="107" t="s">
        <v>46</v>
      </c>
      <c r="AO31" s="109">
        <f t="shared" si="0"/>
        <v>0</v>
      </c>
      <c r="AP31" s="108">
        <f t="shared" si="1"/>
        <v>0</v>
      </c>
      <c r="AV31" s="27"/>
    </row>
    <row r="32" spans="1:49" ht="16.5" customHeight="1">
      <c r="A32" s="1"/>
      <c r="B32" s="305"/>
      <c r="C32" s="290" t="s">
        <v>117</v>
      </c>
      <c r="D32" s="291"/>
      <c r="E32" s="291"/>
      <c r="F32" s="292"/>
      <c r="G32" s="22" t="s">
        <v>131</v>
      </c>
      <c r="H32" s="496">
        <v>15600</v>
      </c>
      <c r="I32" s="500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0"/>
      <c r="AA32" s="480"/>
      <c r="AB32" s="480"/>
      <c r="AC32" s="480"/>
      <c r="AD32" s="480"/>
      <c r="AE32" s="480"/>
      <c r="AF32" s="480"/>
      <c r="AG32" s="480"/>
      <c r="AH32" s="480"/>
      <c r="AI32" s="480"/>
      <c r="AJ32" s="480"/>
      <c r="AK32" s="480"/>
      <c r="AL32" s="480"/>
      <c r="AM32" s="480"/>
      <c r="AN32" s="107" t="s">
        <v>47</v>
      </c>
      <c r="AO32" s="109">
        <f t="shared" si="0"/>
        <v>0</v>
      </c>
      <c r="AP32" s="108">
        <f t="shared" si="1"/>
        <v>0</v>
      </c>
    </row>
    <row r="33" spans="1:48" ht="16.5" customHeight="1">
      <c r="A33" s="1"/>
      <c r="B33" s="305"/>
      <c r="C33" s="290" t="s">
        <v>118</v>
      </c>
      <c r="D33" s="291"/>
      <c r="E33" s="291"/>
      <c r="F33" s="292"/>
      <c r="G33" s="22" t="s">
        <v>132</v>
      </c>
      <c r="H33" s="496">
        <v>44000</v>
      </c>
      <c r="I33" s="500"/>
      <c r="J33" s="480"/>
      <c r="K33" s="480"/>
      <c r="L33" s="480"/>
      <c r="M33" s="480"/>
      <c r="N33" s="480"/>
      <c r="O33" s="480"/>
      <c r="P33" s="480"/>
      <c r="Q33" s="480"/>
      <c r="R33" s="480"/>
      <c r="S33" s="480"/>
      <c r="T33" s="480"/>
      <c r="U33" s="480"/>
      <c r="V33" s="480"/>
      <c r="W33" s="480"/>
      <c r="X33" s="480"/>
      <c r="Y33" s="480"/>
      <c r="Z33" s="480"/>
      <c r="AA33" s="480"/>
      <c r="AB33" s="480"/>
      <c r="AC33" s="480"/>
      <c r="AD33" s="480"/>
      <c r="AE33" s="480"/>
      <c r="AF33" s="480"/>
      <c r="AG33" s="480"/>
      <c r="AH33" s="480"/>
      <c r="AI33" s="480"/>
      <c r="AJ33" s="480"/>
      <c r="AK33" s="480"/>
      <c r="AL33" s="480"/>
      <c r="AM33" s="480"/>
      <c r="AN33" s="107" t="s">
        <v>48</v>
      </c>
      <c r="AO33" s="109">
        <f t="shared" si="0"/>
        <v>0</v>
      </c>
      <c r="AP33" s="108">
        <f t="shared" si="1"/>
        <v>0</v>
      </c>
    </row>
    <row r="34" spans="1:48" ht="16.5" customHeight="1">
      <c r="A34" s="1"/>
      <c r="B34" s="305"/>
      <c r="C34" s="293" t="s">
        <v>119</v>
      </c>
      <c r="D34" s="294"/>
      <c r="E34" s="294"/>
      <c r="F34" s="295"/>
      <c r="G34" s="23" t="s">
        <v>133</v>
      </c>
      <c r="H34" s="462">
        <v>15400</v>
      </c>
      <c r="I34" s="463"/>
      <c r="J34" s="461"/>
      <c r="K34" s="461"/>
      <c r="L34" s="461"/>
      <c r="M34" s="461"/>
      <c r="N34" s="461"/>
      <c r="O34" s="461"/>
      <c r="P34" s="461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61"/>
      <c r="AC34" s="461"/>
      <c r="AD34" s="461"/>
      <c r="AE34" s="461"/>
      <c r="AF34" s="461"/>
      <c r="AG34" s="461"/>
      <c r="AH34" s="461"/>
      <c r="AI34" s="461"/>
      <c r="AJ34" s="461"/>
      <c r="AK34" s="461"/>
      <c r="AL34" s="461"/>
      <c r="AM34" s="461"/>
      <c r="AN34" s="110" t="s">
        <v>49</v>
      </c>
      <c r="AO34" s="111">
        <f t="shared" si="0"/>
        <v>0</v>
      </c>
      <c r="AP34" s="112">
        <f t="shared" si="1"/>
        <v>0</v>
      </c>
    </row>
    <row r="35" spans="1:48" ht="16.5" customHeight="1">
      <c r="A35" s="1"/>
      <c r="B35" s="305"/>
      <c r="C35" s="290" t="s">
        <v>120</v>
      </c>
      <c r="D35" s="291"/>
      <c r="E35" s="291"/>
      <c r="F35" s="292"/>
      <c r="G35" s="22" t="s">
        <v>134</v>
      </c>
      <c r="H35" s="496">
        <v>5100</v>
      </c>
      <c r="I35" s="500"/>
      <c r="J35" s="480"/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  <c r="W35" s="480"/>
      <c r="X35" s="480"/>
      <c r="Y35" s="480"/>
      <c r="Z35" s="480"/>
      <c r="AA35" s="480"/>
      <c r="AB35" s="480"/>
      <c r="AC35" s="480"/>
      <c r="AD35" s="480"/>
      <c r="AE35" s="480"/>
      <c r="AF35" s="480"/>
      <c r="AG35" s="480"/>
      <c r="AH35" s="480"/>
      <c r="AI35" s="480"/>
      <c r="AJ35" s="480"/>
      <c r="AK35" s="480"/>
      <c r="AL35" s="480"/>
      <c r="AM35" s="480"/>
      <c r="AN35" s="107" t="s">
        <v>52</v>
      </c>
      <c r="AO35" s="109">
        <f t="shared" si="0"/>
        <v>0</v>
      </c>
      <c r="AP35" s="108">
        <f t="shared" si="1"/>
        <v>0</v>
      </c>
    </row>
    <row r="36" spans="1:48" ht="16.5" customHeight="1">
      <c r="A36" s="1"/>
      <c r="B36" s="305"/>
      <c r="C36" s="296" t="s">
        <v>183</v>
      </c>
      <c r="D36" s="297"/>
      <c r="E36" s="297"/>
      <c r="F36" s="298"/>
      <c r="G36" s="22" t="s">
        <v>135</v>
      </c>
      <c r="H36" s="496">
        <v>6600</v>
      </c>
      <c r="I36" s="500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0"/>
      <c r="AA36" s="480"/>
      <c r="AB36" s="480"/>
      <c r="AC36" s="480"/>
      <c r="AD36" s="480"/>
      <c r="AE36" s="480"/>
      <c r="AF36" s="480"/>
      <c r="AG36" s="480"/>
      <c r="AH36" s="480"/>
      <c r="AI36" s="480"/>
      <c r="AJ36" s="480"/>
      <c r="AK36" s="480"/>
      <c r="AL36" s="480"/>
      <c r="AM36" s="480"/>
      <c r="AN36" s="107" t="s">
        <v>53</v>
      </c>
      <c r="AO36" s="109">
        <f t="shared" si="0"/>
        <v>0</v>
      </c>
      <c r="AP36" s="108">
        <f t="shared" si="1"/>
        <v>0</v>
      </c>
    </row>
    <row r="37" spans="1:48" ht="16.5" customHeight="1">
      <c r="A37" s="1"/>
      <c r="B37" s="305"/>
      <c r="C37" s="299" t="s">
        <v>151</v>
      </c>
      <c r="D37" s="300"/>
      <c r="E37" s="300"/>
      <c r="F37" s="301"/>
      <c r="G37" s="22" t="s">
        <v>136</v>
      </c>
      <c r="H37" s="496">
        <v>13200</v>
      </c>
      <c r="I37" s="50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  <c r="W37" s="480"/>
      <c r="X37" s="480"/>
      <c r="Y37" s="480"/>
      <c r="Z37" s="480"/>
      <c r="AA37" s="480"/>
      <c r="AB37" s="480"/>
      <c r="AC37" s="480"/>
      <c r="AD37" s="480"/>
      <c r="AE37" s="480"/>
      <c r="AF37" s="480"/>
      <c r="AG37" s="480"/>
      <c r="AH37" s="480"/>
      <c r="AI37" s="480"/>
      <c r="AJ37" s="480"/>
      <c r="AK37" s="480"/>
      <c r="AL37" s="480"/>
      <c r="AM37" s="480"/>
      <c r="AN37" s="107" t="s">
        <v>54</v>
      </c>
      <c r="AO37" s="109">
        <f t="shared" si="0"/>
        <v>0</v>
      </c>
      <c r="AP37" s="108">
        <f t="shared" si="1"/>
        <v>0</v>
      </c>
      <c r="AV37" s="27"/>
    </row>
    <row r="38" spans="1:48" ht="16.5" customHeight="1">
      <c r="A38" s="1"/>
      <c r="B38" s="305"/>
      <c r="C38" s="293" t="s">
        <v>121</v>
      </c>
      <c r="D38" s="294"/>
      <c r="E38" s="294"/>
      <c r="F38" s="295"/>
      <c r="G38" s="23" t="s">
        <v>137</v>
      </c>
      <c r="H38" s="462">
        <v>1600</v>
      </c>
      <c r="I38" s="463"/>
      <c r="J38" s="461"/>
      <c r="K38" s="461"/>
      <c r="L38" s="461"/>
      <c r="M38" s="461"/>
      <c r="N38" s="461"/>
      <c r="O38" s="461"/>
      <c r="P38" s="461"/>
      <c r="Q38" s="461"/>
      <c r="R38" s="461"/>
      <c r="S38" s="461"/>
      <c r="T38" s="461"/>
      <c r="U38" s="461"/>
      <c r="V38" s="461"/>
      <c r="W38" s="461"/>
      <c r="X38" s="461"/>
      <c r="Y38" s="461"/>
      <c r="Z38" s="461"/>
      <c r="AA38" s="461"/>
      <c r="AB38" s="461"/>
      <c r="AC38" s="461"/>
      <c r="AD38" s="461"/>
      <c r="AE38" s="461"/>
      <c r="AF38" s="461"/>
      <c r="AG38" s="461"/>
      <c r="AH38" s="461"/>
      <c r="AI38" s="461"/>
      <c r="AJ38" s="461"/>
      <c r="AK38" s="461"/>
      <c r="AL38" s="461"/>
      <c r="AM38" s="461"/>
      <c r="AN38" s="110" t="s">
        <v>55</v>
      </c>
      <c r="AO38" s="111">
        <f t="shared" si="0"/>
        <v>0</v>
      </c>
      <c r="AP38" s="112">
        <f t="shared" si="1"/>
        <v>0</v>
      </c>
    </row>
    <row r="39" spans="1:48" ht="16.5" customHeight="1">
      <c r="A39" s="1"/>
      <c r="B39" s="305"/>
      <c r="C39" s="302" t="s">
        <v>145</v>
      </c>
      <c r="D39" s="303"/>
      <c r="E39" s="303"/>
      <c r="F39" s="304"/>
      <c r="G39" s="216" t="s">
        <v>138</v>
      </c>
      <c r="H39" s="498">
        <v>2400</v>
      </c>
      <c r="I39" s="499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495"/>
      <c r="Z39" s="495"/>
      <c r="AA39" s="495"/>
      <c r="AB39" s="495"/>
      <c r="AC39" s="495"/>
      <c r="AD39" s="495"/>
      <c r="AE39" s="495"/>
      <c r="AF39" s="495"/>
      <c r="AG39" s="495"/>
      <c r="AH39" s="495"/>
      <c r="AI39" s="495"/>
      <c r="AJ39" s="495"/>
      <c r="AK39" s="495"/>
      <c r="AL39" s="495"/>
      <c r="AM39" s="495"/>
      <c r="AN39" s="217" t="s">
        <v>56</v>
      </c>
      <c r="AO39" s="218">
        <f t="shared" si="0"/>
        <v>0</v>
      </c>
      <c r="AP39" s="219">
        <f t="shared" si="1"/>
        <v>0</v>
      </c>
    </row>
    <row r="40" spans="1:48" ht="16.5" customHeight="1">
      <c r="A40" s="1"/>
      <c r="B40" s="305"/>
      <c r="C40" s="290" t="s">
        <v>146</v>
      </c>
      <c r="D40" s="291"/>
      <c r="E40" s="291"/>
      <c r="F40" s="292"/>
      <c r="G40" s="22" t="s">
        <v>139</v>
      </c>
      <c r="H40" s="496">
        <v>7800</v>
      </c>
      <c r="I40" s="497"/>
      <c r="J40" s="480"/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0"/>
      <c r="AF40" s="480"/>
      <c r="AG40" s="480"/>
      <c r="AH40" s="480"/>
      <c r="AI40" s="480"/>
      <c r="AJ40" s="480"/>
      <c r="AK40" s="480"/>
      <c r="AL40" s="480"/>
      <c r="AM40" s="480"/>
      <c r="AN40" s="107" t="s">
        <v>171</v>
      </c>
      <c r="AO40" s="109">
        <f t="shared" si="0"/>
        <v>0</v>
      </c>
      <c r="AP40" s="108">
        <f t="shared" si="1"/>
        <v>0</v>
      </c>
      <c r="AR40" s="44" t="s">
        <v>77</v>
      </c>
      <c r="AS40" s="44" t="s">
        <v>78</v>
      </c>
      <c r="AT40" s="44" t="s">
        <v>76</v>
      </c>
      <c r="AU40" s="44" t="s">
        <v>79</v>
      </c>
      <c r="AV40" s="44" t="s">
        <v>89</v>
      </c>
    </row>
    <row r="41" spans="1:48" ht="16.5" customHeight="1">
      <c r="A41" s="1"/>
      <c r="B41" s="305"/>
      <c r="C41" s="483" t="s">
        <v>122</v>
      </c>
      <c r="D41" s="492" t="s">
        <v>123</v>
      </c>
      <c r="E41" s="493"/>
      <c r="F41" s="494"/>
      <c r="G41" s="22" t="s">
        <v>140</v>
      </c>
      <c r="H41" s="481">
        <v>14500</v>
      </c>
      <c r="I41" s="482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107" t="s">
        <v>172</v>
      </c>
      <c r="AO41" s="109">
        <f t="shared" si="0"/>
        <v>0</v>
      </c>
      <c r="AP41" s="108">
        <f t="shared" si="1"/>
        <v>0</v>
      </c>
      <c r="AR41" t="b">
        <v>1</v>
      </c>
      <c r="AS41" t="b">
        <v>1</v>
      </c>
      <c r="AT41" t="b">
        <v>1</v>
      </c>
      <c r="AU41" t="b">
        <v>1</v>
      </c>
      <c r="AV41" t="b">
        <v>0</v>
      </c>
    </row>
    <row r="42" spans="1:48" s="27" customFormat="1" ht="16.5" customHeight="1">
      <c r="A42" s="26"/>
      <c r="B42" s="305"/>
      <c r="C42" s="484"/>
      <c r="D42" s="485" t="s">
        <v>124</v>
      </c>
      <c r="E42" s="486"/>
      <c r="F42" s="487"/>
      <c r="G42" s="22" t="s">
        <v>57</v>
      </c>
      <c r="H42" s="481">
        <v>55200</v>
      </c>
      <c r="I42" s="482"/>
      <c r="J42" s="480"/>
      <c r="K42" s="480"/>
      <c r="L42" s="480"/>
      <c r="M42" s="480"/>
      <c r="N42" s="480"/>
      <c r="O42" s="491"/>
      <c r="P42" s="491"/>
      <c r="Q42" s="491"/>
      <c r="R42" s="491"/>
      <c r="S42" s="491"/>
      <c r="T42" s="491"/>
      <c r="U42" s="491"/>
      <c r="V42" s="491"/>
      <c r="W42" s="491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  <c r="AH42" s="491"/>
      <c r="AI42" s="491"/>
      <c r="AJ42" s="491"/>
      <c r="AK42" s="491"/>
      <c r="AL42" s="491"/>
      <c r="AM42" s="491"/>
      <c r="AN42" s="113" t="s">
        <v>173</v>
      </c>
      <c r="AO42" s="114">
        <f t="shared" si="0"/>
        <v>0</v>
      </c>
      <c r="AP42" s="115">
        <f t="shared" si="1"/>
        <v>0</v>
      </c>
      <c r="AR42"/>
      <c r="AS42"/>
      <c r="AT42"/>
      <c r="AU42"/>
      <c r="AV42"/>
    </row>
    <row r="43" spans="1:48" ht="16.5" customHeight="1">
      <c r="A43" s="1"/>
      <c r="B43" s="305"/>
      <c r="C43" s="484"/>
      <c r="D43" s="488" t="s">
        <v>125</v>
      </c>
      <c r="E43" s="489"/>
      <c r="F43" s="490"/>
      <c r="G43" s="22" t="s">
        <v>141</v>
      </c>
      <c r="H43" s="481">
        <v>40700</v>
      </c>
      <c r="I43" s="482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  <c r="AA43" s="480"/>
      <c r="AB43" s="480"/>
      <c r="AC43" s="480"/>
      <c r="AD43" s="480"/>
      <c r="AE43" s="480"/>
      <c r="AF43" s="480"/>
      <c r="AG43" s="480"/>
      <c r="AH43" s="480"/>
      <c r="AI43" s="480"/>
      <c r="AJ43" s="480"/>
      <c r="AK43" s="480"/>
      <c r="AL43" s="480"/>
      <c r="AM43" s="480"/>
      <c r="AN43" s="107" t="s">
        <v>174</v>
      </c>
      <c r="AO43" s="109">
        <f t="shared" si="0"/>
        <v>0</v>
      </c>
      <c r="AP43" s="108">
        <f t="shared" si="1"/>
        <v>0</v>
      </c>
      <c r="AR43" t="b">
        <v>1</v>
      </c>
      <c r="AS43" t="b">
        <v>1</v>
      </c>
      <c r="AT43" t="b">
        <v>1</v>
      </c>
      <c r="AU43" t="b">
        <v>1</v>
      </c>
      <c r="AV43" t="b">
        <v>0</v>
      </c>
    </row>
    <row r="44" spans="1:48" ht="16.5" customHeight="1">
      <c r="A44" s="1"/>
      <c r="B44" s="305"/>
      <c r="C44" s="475" t="s">
        <v>126</v>
      </c>
      <c r="D44" s="476"/>
      <c r="E44" s="476"/>
      <c r="F44" s="477"/>
      <c r="G44" s="99" t="s">
        <v>142</v>
      </c>
      <c r="H44" s="478">
        <v>10300</v>
      </c>
      <c r="I44" s="479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480"/>
      <c r="AH44" s="480"/>
      <c r="AI44" s="480"/>
      <c r="AJ44" s="480"/>
      <c r="AK44" s="480"/>
      <c r="AL44" s="480"/>
      <c r="AM44" s="480"/>
      <c r="AN44" s="107" t="s">
        <v>175</v>
      </c>
      <c r="AO44" s="109">
        <f t="shared" si="0"/>
        <v>0</v>
      </c>
      <c r="AP44" s="108">
        <f t="shared" si="1"/>
        <v>0</v>
      </c>
      <c r="AR44" s="214" t="b">
        <v>0</v>
      </c>
      <c r="AS44" s="214" t="b">
        <v>0</v>
      </c>
      <c r="AT44" s="214" t="b">
        <v>0</v>
      </c>
      <c r="AU44" s="214" t="b">
        <v>0</v>
      </c>
    </row>
    <row r="45" spans="1:48" ht="16.5" customHeight="1">
      <c r="A45" s="1"/>
      <c r="B45" s="305"/>
      <c r="C45" s="293" t="s">
        <v>127</v>
      </c>
      <c r="D45" s="294"/>
      <c r="E45" s="294"/>
      <c r="F45" s="295"/>
      <c r="G45" s="23" t="s">
        <v>143</v>
      </c>
      <c r="H45" s="462">
        <v>15200</v>
      </c>
      <c r="I45" s="463"/>
      <c r="J45" s="480"/>
      <c r="K45" s="480"/>
      <c r="L45" s="480"/>
      <c r="M45" s="480"/>
      <c r="N45" s="480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61"/>
      <c r="Z45" s="461"/>
      <c r="AA45" s="461"/>
      <c r="AB45" s="461"/>
      <c r="AC45" s="461"/>
      <c r="AD45" s="461"/>
      <c r="AE45" s="461"/>
      <c r="AF45" s="461"/>
      <c r="AG45" s="461"/>
      <c r="AH45" s="461"/>
      <c r="AI45" s="461"/>
      <c r="AJ45" s="461"/>
      <c r="AK45" s="461"/>
      <c r="AL45" s="461"/>
      <c r="AM45" s="461"/>
      <c r="AN45" s="110" t="s">
        <v>176</v>
      </c>
      <c r="AO45" s="111">
        <f t="shared" ref="AO45" si="2">SUM(J45:AM45)</f>
        <v>0</v>
      </c>
      <c r="AP45" s="112">
        <f t="shared" ref="AP45" si="3">AO45*H45</f>
        <v>0</v>
      </c>
    </row>
    <row r="46" spans="1:48" ht="16.5" customHeight="1">
      <c r="A46" s="1"/>
      <c r="B46" s="568" t="s">
        <v>199</v>
      </c>
      <c r="C46" s="537" t="s">
        <v>180</v>
      </c>
      <c r="D46" s="538"/>
      <c r="E46" s="538"/>
      <c r="F46" s="539"/>
      <c r="G46" s="220" t="s">
        <v>167</v>
      </c>
      <c r="H46" s="540">
        <v>5300</v>
      </c>
      <c r="I46" s="541"/>
      <c r="J46" s="542"/>
      <c r="K46" s="542"/>
      <c r="L46" s="542"/>
      <c r="M46" s="542"/>
      <c r="N46" s="542"/>
      <c r="O46" s="542"/>
      <c r="P46" s="542"/>
      <c r="Q46" s="542"/>
      <c r="R46" s="542"/>
      <c r="S46" s="542"/>
      <c r="T46" s="542"/>
      <c r="U46" s="542"/>
      <c r="V46" s="542"/>
      <c r="W46" s="542"/>
      <c r="X46" s="542"/>
      <c r="Y46" s="542"/>
      <c r="Z46" s="542"/>
      <c r="AA46" s="542"/>
      <c r="AB46" s="542"/>
      <c r="AC46" s="542"/>
      <c r="AD46" s="542"/>
      <c r="AE46" s="542"/>
      <c r="AF46" s="542"/>
      <c r="AG46" s="542"/>
      <c r="AH46" s="542"/>
      <c r="AI46" s="542"/>
      <c r="AJ46" s="542"/>
      <c r="AK46" s="542"/>
      <c r="AL46" s="542"/>
      <c r="AM46" s="542"/>
      <c r="AN46" s="221" t="s">
        <v>167</v>
      </c>
      <c r="AO46" s="222">
        <f t="shared" ref="AO46:AO47" si="4">SUM(J46:AM46)</f>
        <v>0</v>
      </c>
      <c r="AP46" s="223">
        <f t="shared" ref="AP46:AP47" si="5">AO46*H46</f>
        <v>0</v>
      </c>
    </row>
    <row r="47" spans="1:48" ht="16.5" customHeight="1">
      <c r="A47" s="1"/>
      <c r="B47" s="568"/>
      <c r="C47" s="565" t="s">
        <v>181</v>
      </c>
      <c r="D47" s="566"/>
      <c r="E47" s="566"/>
      <c r="F47" s="567"/>
      <c r="G47" s="23" t="s">
        <v>168</v>
      </c>
      <c r="H47" s="462">
        <v>3100</v>
      </c>
      <c r="I47" s="463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1"/>
      <c r="U47" s="461"/>
      <c r="V47" s="461"/>
      <c r="W47" s="461"/>
      <c r="X47" s="461"/>
      <c r="Y47" s="461"/>
      <c r="Z47" s="461"/>
      <c r="AA47" s="461"/>
      <c r="AB47" s="461"/>
      <c r="AC47" s="461"/>
      <c r="AD47" s="461"/>
      <c r="AE47" s="461"/>
      <c r="AF47" s="461"/>
      <c r="AG47" s="461"/>
      <c r="AH47" s="461"/>
      <c r="AI47" s="461"/>
      <c r="AJ47" s="461"/>
      <c r="AK47" s="461"/>
      <c r="AL47" s="461"/>
      <c r="AM47" s="461"/>
      <c r="AN47" s="110" t="s">
        <v>168</v>
      </c>
      <c r="AO47" s="111">
        <f t="shared" si="4"/>
        <v>0</v>
      </c>
      <c r="AP47" s="112">
        <f t="shared" si="5"/>
        <v>0</v>
      </c>
    </row>
    <row r="48" spans="1:48" ht="16.5" customHeight="1" thickBot="1">
      <c r="A48" s="1"/>
      <c r="B48" s="569"/>
      <c r="C48" s="290" t="s">
        <v>182</v>
      </c>
      <c r="D48" s="291"/>
      <c r="E48" s="291"/>
      <c r="F48" s="292"/>
      <c r="G48" s="23" t="s">
        <v>169</v>
      </c>
      <c r="H48" s="462">
        <v>10900</v>
      </c>
      <c r="I48" s="463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1"/>
      <c r="U48" s="461"/>
      <c r="V48" s="461"/>
      <c r="W48" s="461"/>
      <c r="X48" s="461"/>
      <c r="Y48" s="461"/>
      <c r="Z48" s="461"/>
      <c r="AA48" s="461"/>
      <c r="AB48" s="461"/>
      <c r="AC48" s="461"/>
      <c r="AD48" s="461"/>
      <c r="AE48" s="461"/>
      <c r="AF48" s="461"/>
      <c r="AG48" s="461"/>
      <c r="AH48" s="461"/>
      <c r="AI48" s="461"/>
      <c r="AJ48" s="461"/>
      <c r="AK48" s="461"/>
      <c r="AL48" s="461"/>
      <c r="AM48" s="461"/>
      <c r="AN48" s="110" t="s">
        <v>169</v>
      </c>
      <c r="AO48" s="111">
        <f t="shared" si="0"/>
        <v>0</v>
      </c>
      <c r="AP48" s="112">
        <f t="shared" si="1"/>
        <v>0</v>
      </c>
    </row>
    <row r="49" spans="1:49" ht="20.25" customHeight="1" thickBot="1">
      <c r="A49" s="1"/>
      <c r="B49" s="246" t="s">
        <v>158</v>
      </c>
      <c r="C49" s="353" t="s">
        <v>113</v>
      </c>
      <c r="D49" s="354"/>
      <c r="E49" s="355"/>
      <c r="F49" s="201"/>
      <c r="G49" s="202"/>
      <c r="H49" s="202"/>
      <c r="I49" s="202"/>
      <c r="J49" s="202"/>
      <c r="K49" s="202"/>
      <c r="L49" s="202"/>
      <c r="M49" s="205" t="s">
        <v>101</v>
      </c>
      <c r="N49" s="162"/>
      <c r="O49" s="206" t="s">
        <v>60</v>
      </c>
      <c r="P49" s="421" t="s">
        <v>100</v>
      </c>
      <c r="Q49" s="421"/>
      <c r="R49" s="421"/>
      <c r="S49" s="464"/>
      <c r="T49" s="163"/>
      <c r="U49" s="207" t="s">
        <v>99</v>
      </c>
      <c r="V49" s="202"/>
      <c r="W49" s="212" t="s">
        <v>59</v>
      </c>
      <c r="X49" s="203">
        <f>N49*T49</f>
        <v>0</v>
      </c>
      <c r="Y49" s="204" t="s">
        <v>60</v>
      </c>
      <c r="Z49" s="316" t="s">
        <v>103</v>
      </c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8"/>
      <c r="AP49" s="112" t="s">
        <v>98</v>
      </c>
      <c r="AW49" s="192" t="s">
        <v>200</v>
      </c>
    </row>
    <row r="50" spans="1:49" ht="20.25" customHeight="1" thickBot="1">
      <c r="A50" s="1"/>
      <c r="B50" s="247"/>
      <c r="C50" s="356"/>
      <c r="D50" s="357"/>
      <c r="E50" s="358"/>
      <c r="F50" s="306" t="s">
        <v>102</v>
      </c>
      <c r="G50" s="307"/>
      <c r="H50" s="307"/>
      <c r="I50" s="307"/>
      <c r="J50" s="307"/>
      <c r="K50" s="307"/>
      <c r="L50" s="307"/>
      <c r="M50" s="307"/>
      <c r="N50" s="163"/>
      <c r="O50" s="194" t="s">
        <v>60</v>
      </c>
      <c r="P50" s="195"/>
      <c r="Q50" s="196"/>
      <c r="R50" s="74"/>
      <c r="S50" s="74"/>
      <c r="T50" s="74"/>
      <c r="U50" s="196"/>
      <c r="V50" s="197"/>
      <c r="W50" s="198" t="s">
        <v>59</v>
      </c>
      <c r="X50" s="199">
        <f>N50</f>
        <v>0</v>
      </c>
      <c r="Y50" s="200" t="s">
        <v>60</v>
      </c>
      <c r="Z50" s="319" t="s">
        <v>104</v>
      </c>
      <c r="AA50" s="320"/>
      <c r="AB50" s="320"/>
      <c r="AC50" s="320"/>
      <c r="AD50" s="320"/>
      <c r="AE50" s="320"/>
      <c r="AF50" s="87">
        <f>IF(N49&gt;=1,X49-(T49*1),IF(N50&gt;1,N50-1,))</f>
        <v>0</v>
      </c>
      <c r="AG50" s="79" t="s">
        <v>60</v>
      </c>
      <c r="AH50" s="321" t="s">
        <v>105</v>
      </c>
      <c r="AI50" s="322"/>
      <c r="AJ50" s="322"/>
      <c r="AK50" s="322"/>
      <c r="AL50" s="322"/>
      <c r="AM50" s="322"/>
      <c r="AN50" s="323"/>
      <c r="AO50" s="97">
        <f>AF50</f>
        <v>0</v>
      </c>
      <c r="AP50" s="116">
        <f>AO50*500</f>
        <v>0</v>
      </c>
      <c r="AW50" s="192" t="s">
        <v>201</v>
      </c>
    </row>
    <row r="51" spans="1:49" ht="19.5" customHeight="1">
      <c r="A51" s="1"/>
      <c r="B51" s="43" t="s">
        <v>65</v>
      </c>
      <c r="C51" s="231" t="s">
        <v>41</v>
      </c>
      <c r="D51" s="232"/>
      <c r="E51" s="232"/>
      <c r="F51" s="232"/>
      <c r="G51" s="31"/>
      <c r="H51" s="14"/>
      <c r="I51" s="14"/>
      <c r="J51" s="14"/>
      <c r="K51" s="14"/>
      <c r="L51" s="14"/>
      <c r="M51" s="14"/>
      <c r="N51" s="92" t="s">
        <v>202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233" t="s">
        <v>203</v>
      </c>
      <c r="Z51" s="14"/>
      <c r="AA51" s="14"/>
      <c r="AB51" s="14"/>
      <c r="AC51" s="14"/>
      <c r="AD51" s="324" t="s">
        <v>95</v>
      </c>
      <c r="AE51" s="325"/>
      <c r="AF51" s="325"/>
      <c r="AG51" s="325"/>
      <c r="AH51" s="325"/>
      <c r="AI51" s="325"/>
      <c r="AJ51" s="325"/>
      <c r="AK51" s="325"/>
      <c r="AL51" s="325"/>
      <c r="AM51" s="325"/>
      <c r="AN51" s="326"/>
      <c r="AO51" s="471">
        <f>SUM(AP28:AP50)</f>
        <v>0</v>
      </c>
      <c r="AP51" s="310"/>
      <c r="AW51" s="191" t="s">
        <v>186</v>
      </c>
    </row>
    <row r="52" spans="1:49" ht="19.5" customHeight="1" thickBot="1">
      <c r="A52" s="1"/>
      <c r="B52" s="88"/>
      <c r="C52" s="89"/>
      <c r="D52" s="41"/>
      <c r="E52" s="41"/>
      <c r="F52" s="41"/>
      <c r="G52" s="90"/>
      <c r="H52" s="14"/>
      <c r="I52" s="14"/>
      <c r="J52" s="75"/>
      <c r="K52" s="14"/>
      <c r="L52" s="14"/>
      <c r="M52" s="14"/>
      <c r="N52" s="230"/>
      <c r="O52" s="90"/>
      <c r="P52" s="41"/>
      <c r="Q52" s="41"/>
      <c r="R52" s="90"/>
      <c r="S52" s="91"/>
      <c r="T52" s="90"/>
      <c r="U52" s="41"/>
      <c r="V52" s="41"/>
      <c r="W52" s="14"/>
      <c r="X52" s="95"/>
      <c r="Y52" s="95"/>
      <c r="Z52" s="14"/>
      <c r="AA52" s="14"/>
      <c r="AB52" s="14"/>
      <c r="AC52" s="14"/>
      <c r="AD52" s="327" t="s">
        <v>38</v>
      </c>
      <c r="AE52" s="328"/>
      <c r="AF52" s="328"/>
      <c r="AG52" s="328"/>
      <c r="AH52" s="328"/>
      <c r="AI52" s="328"/>
      <c r="AJ52" s="328"/>
      <c r="AK52" s="328"/>
      <c r="AL52" s="328"/>
      <c r="AM52" s="328"/>
      <c r="AN52" s="329"/>
      <c r="AO52" s="472">
        <f>INT(AO51*0.1)</f>
        <v>0</v>
      </c>
      <c r="AP52" s="473"/>
      <c r="AW52" s="191" t="s">
        <v>185</v>
      </c>
    </row>
    <row r="53" spans="1:49" ht="21.75" customHeight="1" thickBot="1">
      <c r="A53" s="1"/>
      <c r="B53" s="43" t="s">
        <v>155</v>
      </c>
      <c r="C53" s="94" t="s">
        <v>61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92"/>
      <c r="S53" s="31"/>
      <c r="T53" s="31"/>
      <c r="U53" s="31"/>
      <c r="V53" s="31"/>
      <c r="W53" s="31"/>
      <c r="X53" s="31"/>
      <c r="Y53" s="31"/>
      <c r="Z53" s="31"/>
      <c r="AA53" s="14"/>
      <c r="AB53" s="1"/>
      <c r="AC53" s="1"/>
      <c r="AD53" s="330" t="s">
        <v>179</v>
      </c>
      <c r="AE53" s="331"/>
      <c r="AF53" s="331"/>
      <c r="AG53" s="331"/>
      <c r="AH53" s="331"/>
      <c r="AI53" s="331"/>
      <c r="AJ53" s="331"/>
      <c r="AK53" s="331"/>
      <c r="AL53" s="331"/>
      <c r="AM53" s="331"/>
      <c r="AN53" s="332"/>
      <c r="AO53" s="474">
        <f>IF(AO52="","",AO51+AO52)</f>
        <v>0</v>
      </c>
      <c r="AP53" s="314"/>
      <c r="AS53" s="44"/>
    </row>
    <row r="54" spans="1:49" ht="21.75" customHeight="1">
      <c r="A54" s="14"/>
      <c r="B54" s="43" t="s">
        <v>156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"/>
      <c r="AC54" s="1"/>
      <c r="AD54" s="185" t="s">
        <v>178</v>
      </c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117"/>
      <c r="AP54" s="118"/>
      <c r="AS54" s="44"/>
    </row>
    <row r="55" spans="1:49" ht="4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"/>
      <c r="AC55" s="1"/>
      <c r="AD55" s="73"/>
      <c r="AE55" s="73"/>
      <c r="AF55" s="73"/>
      <c r="AG55" s="73"/>
      <c r="AH55" s="73"/>
      <c r="AI55" s="73"/>
      <c r="AJ55" s="73"/>
      <c r="AK55" s="49"/>
      <c r="AL55" s="49"/>
      <c r="AM55" s="49"/>
      <c r="AN55" s="14"/>
      <c r="AO55" s="49"/>
      <c r="AP55" s="49"/>
    </row>
    <row r="56" spans="1:49" ht="15.75" customHeight="1">
      <c r="A56" s="14"/>
      <c r="B56" s="10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49"/>
      <c r="AP56" s="30"/>
      <c r="AQ56" s="68"/>
    </row>
    <row r="57" spans="1:49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49"/>
      <c r="AP57" s="30"/>
      <c r="AQ57" s="68"/>
    </row>
    <row r="58" spans="1:49" ht="9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49"/>
      <c r="AP58" s="30"/>
    </row>
    <row r="59" spans="1:49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49"/>
      <c r="AP59" s="30"/>
    </row>
    <row r="60" spans="1:49" ht="15.75" customHeight="1">
      <c r="A60" s="14"/>
      <c r="B60" s="30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49"/>
      <c r="AP60" s="30"/>
      <c r="AR60" s="308"/>
      <c r="AS60" s="308"/>
      <c r="AT60" s="308"/>
      <c r="AU60" s="308"/>
      <c r="AV60" s="72"/>
    </row>
    <row r="61" spans="1:49" ht="12.75" customHeight="1">
      <c r="A61" s="14"/>
      <c r="B61" s="30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49"/>
      <c r="AP61" s="30"/>
      <c r="AQ61" s="44" t="s">
        <v>72</v>
      </c>
      <c r="AR61" s="214" t="b">
        <v>0</v>
      </c>
      <c r="AV61" s="42"/>
    </row>
    <row r="62" spans="1:49" ht="20.25" customHeight="1">
      <c r="A62" s="14"/>
      <c r="B62" s="93"/>
      <c r="C62" s="159" t="s">
        <v>70</v>
      </c>
      <c r="D62" s="30"/>
      <c r="E62" s="30"/>
      <c r="F62" s="30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"/>
      <c r="AC62" s="1"/>
      <c r="AD62" s="1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49"/>
      <c r="AP62" s="119" t="s">
        <v>97</v>
      </c>
    </row>
    <row r="63" spans="1:49" ht="16.5" customHeight="1">
      <c r="A63" s="1"/>
      <c r="B63" s="164"/>
      <c r="C63" s="165"/>
      <c r="D63" s="465" t="s">
        <v>92</v>
      </c>
      <c r="E63" s="465"/>
      <c r="F63" s="465"/>
      <c r="G63" s="465"/>
      <c r="H63" s="465"/>
      <c r="I63" s="165"/>
      <c r="J63" s="16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165"/>
      <c r="Z63" s="165"/>
      <c r="AA63" s="165"/>
      <c r="AB63" s="165"/>
      <c r="AC63" s="166"/>
      <c r="AD63" s="468" t="s">
        <v>87</v>
      </c>
      <c r="AE63" s="469"/>
      <c r="AF63" s="469"/>
      <c r="AG63" s="469"/>
      <c r="AH63" s="469"/>
      <c r="AI63" s="470"/>
      <c r="AJ63" s="468" t="s">
        <v>37</v>
      </c>
      <c r="AK63" s="469"/>
      <c r="AL63" s="469"/>
      <c r="AM63" s="469"/>
      <c r="AN63" s="469"/>
      <c r="AO63" s="469"/>
      <c r="AP63" s="470"/>
    </row>
    <row r="64" spans="1:49" ht="6" customHeight="1">
      <c r="A64" s="1"/>
      <c r="B64" s="451"/>
      <c r="C64" s="1"/>
      <c r="D64" s="466"/>
      <c r="E64" s="466"/>
      <c r="F64" s="466"/>
      <c r="G64" s="466"/>
      <c r="H64" s="466"/>
      <c r="I64" s="1"/>
      <c r="J64" s="453"/>
      <c r="K64" s="14"/>
      <c r="L64" s="14"/>
      <c r="M64" s="1"/>
      <c r="N64" s="1"/>
      <c r="O64" s="168"/>
      <c r="P64" s="168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69"/>
      <c r="AD64" s="1"/>
      <c r="AE64" s="14"/>
      <c r="AF64" s="14"/>
      <c r="AG64" s="14"/>
      <c r="AH64" s="1"/>
      <c r="AI64" s="170"/>
      <c r="AJ64" s="455" t="s">
        <v>154</v>
      </c>
      <c r="AK64" s="456"/>
      <c r="AL64" s="456"/>
      <c r="AM64" s="456"/>
      <c r="AN64" s="456"/>
      <c r="AO64" s="456"/>
      <c r="AP64" s="457"/>
    </row>
    <row r="65" spans="1:46" ht="27" customHeight="1">
      <c r="A65" s="1"/>
      <c r="B65" s="452"/>
      <c r="C65" s="171"/>
      <c r="D65" s="467"/>
      <c r="E65" s="467"/>
      <c r="F65" s="467"/>
      <c r="G65" s="467"/>
      <c r="H65" s="467"/>
      <c r="I65" s="171"/>
      <c r="J65" s="454"/>
      <c r="K65" s="172"/>
      <c r="L65" s="171"/>
      <c r="M65" s="172"/>
      <c r="N65" s="172"/>
      <c r="O65" s="172"/>
      <c r="P65" s="172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3"/>
      <c r="AD65" s="171"/>
      <c r="AE65" s="174"/>
      <c r="AF65" s="174"/>
      <c r="AG65" s="174"/>
      <c r="AH65" s="171"/>
      <c r="AI65" s="175"/>
      <c r="AJ65" s="458"/>
      <c r="AK65" s="459"/>
      <c r="AL65" s="459"/>
      <c r="AM65" s="459"/>
      <c r="AN65" s="459"/>
      <c r="AO65" s="459"/>
      <c r="AP65" s="460"/>
      <c r="AQ65" s="44"/>
    </row>
    <row r="66" spans="1:46" ht="13.5" customHeight="1">
      <c r="A66" s="1"/>
      <c r="B66" s="167"/>
      <c r="C66" s="176" t="s">
        <v>42</v>
      </c>
      <c r="D66" s="167"/>
      <c r="E66" s="167"/>
      <c r="F66" s="16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4"/>
      <c r="AF66" s="14"/>
      <c r="AG66" s="14"/>
      <c r="AH66" s="14"/>
      <c r="AI66" s="14"/>
      <c r="AJ66" s="14"/>
      <c r="AK66" s="14"/>
      <c r="AL66" s="1"/>
      <c r="AM66" s="14"/>
      <c r="AN66" s="14"/>
      <c r="AO66" s="49"/>
      <c r="AP66" s="157" t="s">
        <v>74</v>
      </c>
      <c r="AQ66" s="44" t="s">
        <v>73</v>
      </c>
      <c r="AR66" s="215" t="b">
        <v>0</v>
      </c>
      <c r="AS66" s="15"/>
      <c r="AT66" s="15"/>
    </row>
    <row r="67" spans="1:46">
      <c r="A67" s="1"/>
      <c r="B67" s="30"/>
      <c r="C67" s="177" t="s">
        <v>71</v>
      </c>
      <c r="D67" s="30"/>
      <c r="E67" s="30"/>
      <c r="F67" s="30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49"/>
      <c r="AP67" s="30"/>
    </row>
    <row r="68" spans="1:46">
      <c r="A68" s="1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417" t="s">
        <v>194</v>
      </c>
      <c r="AO68" s="417"/>
      <c r="AP68" s="417"/>
    </row>
    <row r="69" spans="1:46" ht="21.75" customHeight="1">
      <c r="A69" s="1"/>
      <c r="B69" s="134" t="s">
        <v>148</v>
      </c>
      <c r="C69" s="52"/>
      <c r="D69" s="52"/>
      <c r="E69" s="52"/>
      <c r="F69" s="52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1"/>
      <c r="AE69" s="51"/>
      <c r="AF69" s="50"/>
      <c r="AG69" s="50"/>
      <c r="AH69" s="50"/>
      <c r="AI69" s="50"/>
      <c r="AJ69" s="50"/>
      <c r="AK69" s="50"/>
      <c r="AL69" s="50"/>
      <c r="AM69" s="50"/>
      <c r="AN69" s="50"/>
      <c r="AO69" s="120"/>
      <c r="AP69" s="121"/>
    </row>
    <row r="70" spans="1:46" ht="14.25" customHeight="1">
      <c r="A70" s="1"/>
      <c r="B70" s="52"/>
      <c r="C70" s="52"/>
      <c r="D70" s="52"/>
      <c r="E70" s="52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1"/>
      <c r="AD70" s="51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96"/>
      <c r="AP70" s="71"/>
    </row>
    <row r="71" spans="1:46" ht="14.25" customHeight="1">
      <c r="A71" s="1"/>
      <c r="B71" s="50" t="s">
        <v>35</v>
      </c>
      <c r="C71" s="50"/>
      <c r="D71" s="50"/>
      <c r="E71" s="50"/>
      <c r="F71" s="52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96"/>
      <c r="AP71" s="71"/>
    </row>
    <row r="72" spans="1:46" ht="14.25" customHeight="1">
      <c r="A72" s="1"/>
      <c r="B72" s="50"/>
      <c r="C72" s="50"/>
      <c r="D72" s="50"/>
      <c r="E72" s="50"/>
      <c r="F72" s="52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96"/>
      <c r="AP72" s="71"/>
    </row>
    <row r="73" spans="1:46" ht="14.25" customHeight="1">
      <c r="A73" s="1"/>
      <c r="B73" s="53"/>
      <c r="C73" s="50"/>
      <c r="D73" s="50"/>
      <c r="E73" s="50"/>
      <c r="F73" s="50"/>
      <c r="G73" s="50"/>
      <c r="H73" s="122"/>
      <c r="I73" s="135"/>
      <c r="J73" s="135"/>
      <c r="K73" s="122"/>
      <c r="L73" s="122"/>
      <c r="M73" s="122"/>
      <c r="N73" s="122"/>
      <c r="O73" s="50"/>
      <c r="P73" s="135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96"/>
      <c r="AP73" s="71"/>
    </row>
    <row r="74" spans="1:46" ht="9.75" customHeight="1">
      <c r="A74" s="1"/>
      <c r="B74" s="60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122"/>
      <c r="AO74" s="96"/>
      <c r="AP74" s="71"/>
    </row>
    <row r="75" spans="1:46" ht="18" customHeight="1">
      <c r="A75" s="1"/>
      <c r="B75" s="60"/>
      <c r="C75" s="60"/>
      <c r="D75" s="60"/>
      <c r="E75" s="60"/>
      <c r="F75" s="37" t="s">
        <v>93</v>
      </c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96"/>
      <c r="AP75" s="71"/>
      <c r="AQ75" s="45"/>
    </row>
    <row r="76" spans="1:46" ht="18" customHeight="1">
      <c r="A76" s="1"/>
      <c r="B76" s="122"/>
      <c r="C76" s="50"/>
      <c r="D76" s="50"/>
      <c r="E76" s="50"/>
      <c r="F76" s="397">
        <f>F9</f>
        <v>0</v>
      </c>
      <c r="G76" s="399">
        <f>G9</f>
        <v>0</v>
      </c>
      <c r="H76" s="399">
        <f>H9</f>
        <v>0</v>
      </c>
      <c r="I76" s="399">
        <f>I9</f>
        <v>0</v>
      </c>
      <c r="J76" s="401">
        <f>J9</f>
        <v>0</v>
      </c>
      <c r="K76" s="50"/>
      <c r="L76" s="53" t="s">
        <v>2</v>
      </c>
      <c r="M76" s="50"/>
      <c r="N76" s="50"/>
      <c r="O76" s="50"/>
      <c r="P76" s="54"/>
      <c r="Q76" s="54"/>
      <c r="R76" s="284">
        <f>R9</f>
        <v>0</v>
      </c>
      <c r="S76" s="285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  <c r="AL76" s="285"/>
      <c r="AM76" s="285"/>
      <c r="AN76" s="285"/>
      <c r="AO76" s="285"/>
      <c r="AP76" s="50"/>
      <c r="AQ76" s="45"/>
    </row>
    <row r="77" spans="1:46" ht="18" customHeight="1">
      <c r="A77" s="1"/>
      <c r="B77" s="50"/>
      <c r="C77" s="50"/>
      <c r="D77" s="50"/>
      <c r="E77" s="136"/>
      <c r="F77" s="398"/>
      <c r="G77" s="400"/>
      <c r="H77" s="400"/>
      <c r="I77" s="400"/>
      <c r="J77" s="402"/>
      <c r="K77" s="50"/>
      <c r="L77" s="53" t="s">
        <v>0</v>
      </c>
      <c r="M77" s="50"/>
      <c r="N77" s="50"/>
      <c r="O77" s="50"/>
      <c r="P77" s="54"/>
      <c r="Q77" s="54"/>
      <c r="R77" s="284">
        <f>R10</f>
        <v>0</v>
      </c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  <c r="AL77" s="285"/>
      <c r="AM77" s="285"/>
      <c r="AN77" s="285"/>
      <c r="AO77" s="285"/>
      <c r="AP77" s="50"/>
      <c r="AQ77" s="45"/>
    </row>
    <row r="78" spans="1:46" ht="13.5" customHeight="1">
      <c r="A78" s="1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60" t="s">
        <v>40</v>
      </c>
      <c r="M78" s="50"/>
      <c r="N78" s="50"/>
      <c r="O78" s="50"/>
      <c r="P78" s="55"/>
      <c r="Q78" s="54"/>
      <c r="R78" s="284">
        <f>R11</f>
        <v>0</v>
      </c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  <c r="AL78" s="285"/>
      <c r="AM78" s="285"/>
      <c r="AN78" s="285"/>
      <c r="AO78" s="285"/>
      <c r="AP78" s="50"/>
      <c r="AQ78" s="45"/>
    </row>
    <row r="79" spans="1:46" ht="18" customHeight="1">
      <c r="A79" s="1"/>
      <c r="B79" s="50"/>
      <c r="C79" s="50"/>
      <c r="D79" s="50"/>
      <c r="E79" s="50"/>
      <c r="F79" s="37" t="s">
        <v>94</v>
      </c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4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55"/>
      <c r="AJ79" s="55"/>
      <c r="AK79" s="55"/>
      <c r="AL79" s="55"/>
      <c r="AM79" s="55"/>
      <c r="AN79" s="55"/>
      <c r="AO79" s="98"/>
      <c r="AP79" s="50"/>
      <c r="AQ79" s="45"/>
    </row>
    <row r="80" spans="1:46" ht="18" customHeight="1">
      <c r="A80" s="1"/>
      <c r="B80" s="50"/>
      <c r="C80" s="50"/>
      <c r="D80" s="50"/>
      <c r="E80" s="50"/>
      <c r="F80" s="397">
        <f>F13</f>
        <v>0</v>
      </c>
      <c r="G80" s="399">
        <f>G13</f>
        <v>0</v>
      </c>
      <c r="H80" s="399">
        <f>H13</f>
        <v>0</v>
      </c>
      <c r="I80" s="399">
        <f>I13</f>
        <v>0</v>
      </c>
      <c r="J80" s="401">
        <f>J13</f>
        <v>0</v>
      </c>
      <c r="K80" s="50"/>
      <c r="L80" s="53" t="s">
        <v>2</v>
      </c>
      <c r="M80" s="50"/>
      <c r="N80" s="50"/>
      <c r="O80" s="50"/>
      <c r="P80" s="54"/>
      <c r="Q80" s="54"/>
      <c r="R80" s="284">
        <f>R13</f>
        <v>0</v>
      </c>
      <c r="S80" s="285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5"/>
      <c r="AO80" s="285"/>
      <c r="AP80" s="50"/>
      <c r="AQ80" s="45"/>
    </row>
    <row r="81" spans="1:43" ht="18" customHeight="1">
      <c r="A81" s="1"/>
      <c r="B81" s="50"/>
      <c r="C81" s="50"/>
      <c r="D81" s="50"/>
      <c r="E81" s="136"/>
      <c r="F81" s="398"/>
      <c r="G81" s="400"/>
      <c r="H81" s="400"/>
      <c r="I81" s="400"/>
      <c r="J81" s="402"/>
      <c r="K81" s="50"/>
      <c r="L81" s="53" t="s">
        <v>0</v>
      </c>
      <c r="M81" s="50"/>
      <c r="N81" s="50"/>
      <c r="O81" s="50"/>
      <c r="P81" s="54"/>
      <c r="Q81" s="54"/>
      <c r="R81" s="284">
        <f>R14</f>
        <v>0</v>
      </c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5"/>
      <c r="AN81" s="285"/>
      <c r="AO81" s="285"/>
      <c r="AP81" s="50"/>
      <c r="AQ81" s="45"/>
    </row>
    <row r="82" spans="1:43" ht="13.5" customHeight="1">
      <c r="A82" s="1" t="s">
        <v>68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60" t="s">
        <v>40</v>
      </c>
      <c r="M82" s="50"/>
      <c r="N82" s="50"/>
      <c r="O82" s="50"/>
      <c r="P82" s="56"/>
      <c r="Q82" s="54"/>
      <c r="R82" s="284">
        <f>R15</f>
        <v>0</v>
      </c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5"/>
      <c r="AM82" s="285"/>
      <c r="AN82" s="285"/>
      <c r="AO82" s="285"/>
      <c r="AP82" s="50"/>
      <c r="AQ82" s="45"/>
    </row>
    <row r="83" spans="1:43" ht="21.75" customHeight="1">
      <c r="A83" s="1"/>
      <c r="B83" s="60" t="s">
        <v>39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8"/>
      <c r="AF83" s="58"/>
      <c r="AG83" s="58"/>
      <c r="AH83" s="58"/>
      <c r="AI83" s="50"/>
      <c r="AJ83" s="50"/>
      <c r="AK83" s="50"/>
      <c r="AL83" s="50"/>
      <c r="AM83" s="50"/>
      <c r="AN83" s="50"/>
      <c r="AO83" s="96"/>
      <c r="AP83" s="50"/>
    </row>
    <row r="84" spans="1:43" ht="21.75" customHeight="1">
      <c r="A84" s="1"/>
      <c r="B84" s="388" t="s">
        <v>67</v>
      </c>
      <c r="C84" s="389"/>
      <c r="D84" s="389"/>
      <c r="E84" s="389"/>
      <c r="F84" s="389"/>
      <c r="G84" s="389"/>
      <c r="H84" s="389"/>
      <c r="I84" s="389"/>
      <c r="J84" s="443">
        <f>J17</f>
        <v>0</v>
      </c>
      <c r="K84" s="393"/>
      <c r="L84" s="393"/>
      <c r="M84" s="393"/>
      <c r="N84" s="393"/>
      <c r="O84" s="393"/>
      <c r="P84" s="393"/>
      <c r="Q84" s="393"/>
      <c r="R84" s="393"/>
      <c r="S84" s="393"/>
      <c r="T84" s="393"/>
      <c r="U84" s="393"/>
      <c r="V84" s="393"/>
      <c r="W84" s="393"/>
      <c r="X84" s="393"/>
      <c r="Y84" s="393"/>
      <c r="Z84" s="393"/>
      <c r="AA84" s="393"/>
      <c r="AB84" s="393"/>
      <c r="AC84" s="393"/>
      <c r="AD84" s="393"/>
      <c r="AE84" s="393"/>
      <c r="AF84" s="393"/>
      <c r="AG84" s="393"/>
      <c r="AH84" s="393"/>
      <c r="AI84" s="393"/>
      <c r="AJ84" s="393"/>
      <c r="AK84" s="393"/>
      <c r="AL84" s="393"/>
      <c r="AM84" s="393"/>
      <c r="AN84" s="393"/>
      <c r="AO84" s="393"/>
      <c r="AP84" s="394"/>
    </row>
    <row r="85" spans="1:43" ht="21.75" customHeight="1">
      <c r="A85" s="1"/>
      <c r="B85" s="391"/>
      <c r="C85" s="335"/>
      <c r="D85" s="335"/>
      <c r="E85" s="335"/>
      <c r="F85" s="335"/>
      <c r="G85" s="335"/>
      <c r="H85" s="335"/>
      <c r="I85" s="335"/>
      <c r="J85" s="444">
        <f>J18</f>
        <v>0</v>
      </c>
      <c r="K85" s="445"/>
      <c r="L85" s="445"/>
      <c r="M85" s="445"/>
      <c r="N85" s="445"/>
      <c r="O85" s="445"/>
      <c r="P85" s="445"/>
      <c r="Q85" s="445"/>
      <c r="R85" s="445"/>
      <c r="S85" s="445"/>
      <c r="T85" s="445"/>
      <c r="U85" s="445"/>
      <c r="V85" s="445"/>
      <c r="W85" s="445"/>
      <c r="X85" s="445"/>
      <c r="Y85" s="445"/>
      <c r="Z85" s="445"/>
      <c r="AA85" s="445"/>
      <c r="AB85" s="445"/>
      <c r="AC85" s="445"/>
      <c r="AD85" s="445"/>
      <c r="AE85" s="445"/>
      <c r="AF85" s="445"/>
      <c r="AG85" s="445"/>
      <c r="AH85" s="445"/>
      <c r="AI85" s="445"/>
      <c r="AJ85" s="445"/>
      <c r="AK85" s="445"/>
      <c r="AL85" s="445"/>
      <c r="AM85" s="445"/>
      <c r="AN85" s="445"/>
      <c r="AO85" s="445"/>
      <c r="AP85" s="446"/>
    </row>
    <row r="86" spans="1:43" ht="21.75" customHeight="1">
      <c r="A86" s="1"/>
      <c r="B86" s="137" t="s">
        <v>66</v>
      </c>
      <c r="C86" s="138"/>
      <c r="D86" s="138"/>
      <c r="E86" s="138"/>
      <c r="F86" s="138"/>
      <c r="G86" s="59"/>
      <c r="H86" s="59"/>
      <c r="I86" s="59"/>
      <c r="J86" s="447">
        <f>J19</f>
        <v>0</v>
      </c>
      <c r="K86" s="448"/>
      <c r="L86" s="448"/>
      <c r="M86" s="448"/>
      <c r="N86" s="448"/>
      <c r="O86" s="448"/>
      <c r="P86" s="448"/>
      <c r="Q86" s="448"/>
      <c r="R86" s="448"/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  <c r="AD86" s="448"/>
      <c r="AE86" s="448"/>
      <c r="AF86" s="448"/>
      <c r="AG86" s="448"/>
      <c r="AH86" s="448"/>
      <c r="AI86" s="448"/>
      <c r="AJ86" s="448"/>
      <c r="AK86" s="448"/>
      <c r="AL86" s="448"/>
      <c r="AM86" s="448"/>
      <c r="AN86" s="448"/>
      <c r="AO86" s="448"/>
      <c r="AP86" s="449"/>
    </row>
    <row r="87" spans="1:43" ht="27" customHeight="1">
      <c r="A87" s="1"/>
      <c r="B87" s="139" t="s">
        <v>157</v>
      </c>
      <c r="C87" s="140"/>
      <c r="D87" s="140"/>
      <c r="E87" s="140"/>
      <c r="F87" s="140"/>
      <c r="G87" s="67"/>
      <c r="H87" s="67"/>
      <c r="I87" s="67"/>
      <c r="J87" s="403">
        <f>J20</f>
        <v>0</v>
      </c>
      <c r="K87" s="404"/>
      <c r="L87" s="404"/>
      <c r="M87" s="404"/>
      <c r="N87" s="404"/>
      <c r="O87" s="404"/>
      <c r="P87" s="404"/>
      <c r="Q87" s="404"/>
      <c r="R87" s="404"/>
      <c r="S87" s="404"/>
      <c r="T87" s="404"/>
      <c r="U87" s="404"/>
      <c r="V87" s="404"/>
      <c r="W87" s="404"/>
      <c r="X87" s="404"/>
      <c r="Y87" s="404"/>
      <c r="Z87" s="404"/>
      <c r="AA87" s="404"/>
      <c r="AB87" s="404"/>
      <c r="AC87" s="404"/>
      <c r="AD87" s="404"/>
      <c r="AE87" s="404"/>
      <c r="AF87" s="404"/>
      <c r="AG87" s="404"/>
      <c r="AH87" s="404"/>
      <c r="AI87" s="404"/>
      <c r="AJ87" s="404"/>
      <c r="AK87" s="404"/>
      <c r="AL87" s="404"/>
      <c r="AM87" s="404"/>
      <c r="AN87" s="404"/>
      <c r="AO87" s="404"/>
      <c r="AP87" s="405"/>
    </row>
    <row r="88" spans="1:43" ht="18" customHeight="1">
      <c r="A88" s="1"/>
      <c r="B88" s="179" t="s">
        <v>84</v>
      </c>
      <c r="C88" s="274" t="s">
        <v>112</v>
      </c>
      <c r="D88" s="275"/>
      <c r="E88" s="275"/>
      <c r="F88" s="275"/>
      <c r="G88" s="275"/>
      <c r="H88" s="275"/>
      <c r="I88" s="275"/>
      <c r="J88" s="407" t="s">
        <v>106</v>
      </c>
      <c r="K88" s="407"/>
      <c r="L88" s="407"/>
      <c r="M88" s="407"/>
      <c r="N88" s="407"/>
      <c r="O88" s="407" t="s">
        <v>107</v>
      </c>
      <c r="P88" s="407"/>
      <c r="Q88" s="407"/>
      <c r="R88" s="407"/>
      <c r="S88" s="407"/>
      <c r="T88" s="407" t="s">
        <v>108</v>
      </c>
      <c r="U88" s="407"/>
      <c r="V88" s="407"/>
      <c r="W88" s="407"/>
      <c r="X88" s="407"/>
      <c r="Y88" s="407" t="s">
        <v>109</v>
      </c>
      <c r="Z88" s="407"/>
      <c r="AA88" s="407"/>
      <c r="AB88" s="407"/>
      <c r="AC88" s="407"/>
      <c r="AD88" s="407" t="s">
        <v>110</v>
      </c>
      <c r="AE88" s="407"/>
      <c r="AF88" s="407"/>
      <c r="AG88" s="407"/>
      <c r="AH88" s="407"/>
      <c r="AI88" s="407" t="s">
        <v>111</v>
      </c>
      <c r="AJ88" s="407"/>
      <c r="AK88" s="407"/>
      <c r="AL88" s="407"/>
      <c r="AM88" s="407"/>
      <c r="AN88" s="408"/>
      <c r="AO88" s="409"/>
      <c r="AP88" s="410"/>
    </row>
    <row r="89" spans="1:43" ht="18" customHeight="1">
      <c r="A89" s="1"/>
      <c r="B89" s="379" t="s">
        <v>63</v>
      </c>
      <c r="C89" s="381" t="s">
        <v>90</v>
      </c>
      <c r="D89" s="382"/>
      <c r="E89" s="382"/>
      <c r="F89" s="382"/>
      <c r="G89" s="382"/>
      <c r="H89" s="382"/>
      <c r="I89" s="382"/>
      <c r="J89" s="381">
        <f>J22</f>
        <v>0</v>
      </c>
      <c r="K89" s="382"/>
      <c r="L89" s="382"/>
      <c r="M89" s="382"/>
      <c r="N89" s="382"/>
      <c r="O89" s="440">
        <f>O22</f>
        <v>0</v>
      </c>
      <c r="P89" s="440"/>
      <c r="Q89" s="440"/>
      <c r="R89" s="440"/>
      <c r="S89" s="440"/>
      <c r="T89" s="440">
        <f>T22</f>
        <v>0</v>
      </c>
      <c r="U89" s="440"/>
      <c r="V89" s="440"/>
      <c r="W89" s="440"/>
      <c r="X89" s="440"/>
      <c r="Y89" s="441">
        <f>Y22</f>
        <v>0</v>
      </c>
      <c r="Z89" s="441"/>
      <c r="AA89" s="441"/>
      <c r="AB89" s="441"/>
      <c r="AC89" s="441"/>
      <c r="AD89" s="440">
        <f>AD22</f>
        <v>0</v>
      </c>
      <c r="AE89" s="440"/>
      <c r="AF89" s="440"/>
      <c r="AG89" s="440"/>
      <c r="AH89" s="440"/>
      <c r="AI89" s="382">
        <f>AI22</f>
        <v>0</v>
      </c>
      <c r="AJ89" s="382"/>
      <c r="AK89" s="382"/>
      <c r="AL89" s="382"/>
      <c r="AM89" s="383"/>
      <c r="AN89" s="411"/>
      <c r="AO89" s="412"/>
      <c r="AP89" s="413"/>
    </row>
    <row r="90" spans="1:43" ht="15.75" customHeight="1">
      <c r="A90" s="1"/>
      <c r="B90" s="379"/>
      <c r="C90" s="381" t="s">
        <v>91</v>
      </c>
      <c r="D90" s="382"/>
      <c r="E90" s="382"/>
      <c r="F90" s="382"/>
      <c r="G90" s="382"/>
      <c r="H90" s="382"/>
      <c r="I90" s="382"/>
      <c r="J90" s="381">
        <f>J23</f>
        <v>0</v>
      </c>
      <c r="K90" s="382"/>
      <c r="L90" s="382"/>
      <c r="M90" s="382"/>
      <c r="N90" s="382"/>
      <c r="O90" s="440">
        <f>O23</f>
        <v>0</v>
      </c>
      <c r="P90" s="440"/>
      <c r="Q90" s="440"/>
      <c r="R90" s="440"/>
      <c r="S90" s="440"/>
      <c r="T90" s="440">
        <f>T23</f>
        <v>0</v>
      </c>
      <c r="U90" s="440"/>
      <c r="V90" s="440"/>
      <c r="W90" s="440"/>
      <c r="X90" s="440"/>
      <c r="Y90" s="440">
        <f>Y23</f>
        <v>0</v>
      </c>
      <c r="Z90" s="440"/>
      <c r="AA90" s="440"/>
      <c r="AB90" s="440"/>
      <c r="AC90" s="440"/>
      <c r="AD90" s="440">
        <f>AD23</f>
        <v>0</v>
      </c>
      <c r="AE90" s="440"/>
      <c r="AF90" s="440"/>
      <c r="AG90" s="440"/>
      <c r="AH90" s="440"/>
      <c r="AI90" s="382">
        <f>AI23</f>
        <v>0</v>
      </c>
      <c r="AJ90" s="382"/>
      <c r="AK90" s="382"/>
      <c r="AL90" s="382"/>
      <c r="AM90" s="383"/>
      <c r="AN90" s="411"/>
      <c r="AO90" s="412"/>
      <c r="AP90" s="413"/>
    </row>
    <row r="91" spans="1:43" ht="27" customHeight="1">
      <c r="A91" s="1"/>
      <c r="B91" s="379"/>
      <c r="C91" s="381" t="s">
        <v>50</v>
      </c>
      <c r="D91" s="382"/>
      <c r="E91" s="382"/>
      <c r="F91" s="382"/>
      <c r="G91" s="382"/>
      <c r="H91" s="382"/>
      <c r="I91" s="382"/>
      <c r="J91" s="442">
        <f>J24</f>
        <v>0</v>
      </c>
      <c r="K91" s="437"/>
      <c r="L91" s="437"/>
      <c r="M91" s="437"/>
      <c r="N91" s="437"/>
      <c r="O91" s="378">
        <f>O24</f>
        <v>0</v>
      </c>
      <c r="P91" s="378"/>
      <c r="Q91" s="378"/>
      <c r="R91" s="378"/>
      <c r="S91" s="378"/>
      <c r="T91" s="378">
        <f>T24</f>
        <v>0</v>
      </c>
      <c r="U91" s="378"/>
      <c r="V91" s="378"/>
      <c r="W91" s="378"/>
      <c r="X91" s="378"/>
      <c r="Y91" s="378">
        <f>Y24</f>
        <v>0</v>
      </c>
      <c r="Z91" s="378"/>
      <c r="AA91" s="378"/>
      <c r="AB91" s="378"/>
      <c r="AC91" s="378"/>
      <c r="AD91" s="378">
        <f>AD24</f>
        <v>0</v>
      </c>
      <c r="AE91" s="378"/>
      <c r="AF91" s="378"/>
      <c r="AG91" s="378"/>
      <c r="AH91" s="378"/>
      <c r="AI91" s="437">
        <f>AI24</f>
        <v>0</v>
      </c>
      <c r="AJ91" s="437"/>
      <c r="AK91" s="437"/>
      <c r="AL91" s="437"/>
      <c r="AM91" s="386"/>
      <c r="AN91" s="411"/>
      <c r="AO91" s="412"/>
      <c r="AP91" s="413"/>
    </row>
    <row r="92" spans="1:43" ht="36" customHeight="1">
      <c r="A92" s="1"/>
      <c r="B92" s="379"/>
      <c r="C92" s="381" t="s">
        <v>51</v>
      </c>
      <c r="D92" s="382"/>
      <c r="E92" s="382"/>
      <c r="F92" s="382"/>
      <c r="G92" s="382"/>
      <c r="H92" s="382"/>
      <c r="I92" s="382"/>
      <c r="J92" s="442">
        <f>J25</f>
        <v>0</v>
      </c>
      <c r="K92" s="437"/>
      <c r="L92" s="437"/>
      <c r="M92" s="437"/>
      <c r="N92" s="437"/>
      <c r="O92" s="378">
        <f>O25</f>
        <v>0</v>
      </c>
      <c r="P92" s="378"/>
      <c r="Q92" s="378"/>
      <c r="R92" s="378"/>
      <c r="S92" s="378"/>
      <c r="T92" s="378">
        <f>T25</f>
        <v>0</v>
      </c>
      <c r="U92" s="378"/>
      <c r="V92" s="378"/>
      <c r="W92" s="378"/>
      <c r="X92" s="378"/>
      <c r="Y92" s="378">
        <f>Y25</f>
        <v>0</v>
      </c>
      <c r="Z92" s="378"/>
      <c r="AA92" s="378"/>
      <c r="AB92" s="378"/>
      <c r="AC92" s="378"/>
      <c r="AD92" s="378">
        <f>AD25</f>
        <v>0</v>
      </c>
      <c r="AE92" s="378"/>
      <c r="AF92" s="378"/>
      <c r="AG92" s="378"/>
      <c r="AH92" s="378"/>
      <c r="AI92" s="437">
        <f>AI25</f>
        <v>0</v>
      </c>
      <c r="AJ92" s="437"/>
      <c r="AK92" s="437"/>
      <c r="AL92" s="437"/>
      <c r="AM92" s="386"/>
      <c r="AN92" s="411"/>
      <c r="AO92" s="412"/>
      <c r="AP92" s="413"/>
    </row>
    <row r="93" spans="1:43" ht="36" customHeight="1">
      <c r="A93" s="1"/>
      <c r="B93" s="380"/>
      <c r="C93" s="372" t="s">
        <v>69</v>
      </c>
      <c r="D93" s="373"/>
      <c r="E93" s="373"/>
      <c r="F93" s="373"/>
      <c r="G93" s="373"/>
      <c r="H93" s="373"/>
      <c r="I93" s="373"/>
      <c r="J93" s="434">
        <f>J26</f>
        <v>0</v>
      </c>
      <c r="K93" s="435"/>
      <c r="L93" s="435"/>
      <c r="M93" s="435"/>
      <c r="N93" s="435"/>
      <c r="O93" s="436">
        <f>O26</f>
        <v>0</v>
      </c>
      <c r="P93" s="436"/>
      <c r="Q93" s="436"/>
      <c r="R93" s="436"/>
      <c r="S93" s="436"/>
      <c r="T93" s="436">
        <f>T26</f>
        <v>0</v>
      </c>
      <c r="U93" s="436"/>
      <c r="V93" s="436"/>
      <c r="W93" s="436"/>
      <c r="X93" s="436"/>
      <c r="Y93" s="436">
        <f>Y26</f>
        <v>0</v>
      </c>
      <c r="Z93" s="436"/>
      <c r="AA93" s="436"/>
      <c r="AB93" s="436"/>
      <c r="AC93" s="436"/>
      <c r="AD93" s="436">
        <f>AD26</f>
        <v>0</v>
      </c>
      <c r="AE93" s="436"/>
      <c r="AF93" s="436"/>
      <c r="AG93" s="436"/>
      <c r="AH93" s="436"/>
      <c r="AI93" s="438">
        <f>AI26</f>
        <v>0</v>
      </c>
      <c r="AJ93" s="438"/>
      <c r="AK93" s="438"/>
      <c r="AL93" s="438"/>
      <c r="AM93" s="439"/>
      <c r="AN93" s="414"/>
      <c r="AO93" s="415"/>
      <c r="AP93" s="416"/>
    </row>
    <row r="94" spans="1:43" ht="15" customHeight="1">
      <c r="A94" s="1"/>
      <c r="B94" s="141" t="s">
        <v>64</v>
      </c>
      <c r="C94" s="274" t="s">
        <v>62</v>
      </c>
      <c r="D94" s="275"/>
      <c r="E94" s="275"/>
      <c r="F94" s="276"/>
      <c r="G94" s="279" t="s">
        <v>96</v>
      </c>
      <c r="H94" s="280"/>
      <c r="I94" s="280"/>
      <c r="J94" s="281" t="s">
        <v>1</v>
      </c>
      <c r="K94" s="282"/>
      <c r="L94" s="282"/>
      <c r="M94" s="282"/>
      <c r="N94" s="282"/>
      <c r="O94" s="283" t="s">
        <v>1</v>
      </c>
      <c r="P94" s="283"/>
      <c r="Q94" s="283"/>
      <c r="R94" s="283"/>
      <c r="S94" s="283"/>
      <c r="T94" s="283" t="s">
        <v>1</v>
      </c>
      <c r="U94" s="283"/>
      <c r="V94" s="283"/>
      <c r="W94" s="283"/>
      <c r="X94" s="283"/>
      <c r="Y94" s="283" t="s">
        <v>1</v>
      </c>
      <c r="Z94" s="283"/>
      <c r="AA94" s="283"/>
      <c r="AB94" s="283"/>
      <c r="AC94" s="283"/>
      <c r="AD94" s="283" t="s">
        <v>1</v>
      </c>
      <c r="AE94" s="283"/>
      <c r="AF94" s="283"/>
      <c r="AG94" s="283"/>
      <c r="AH94" s="283"/>
      <c r="AI94" s="282" t="s">
        <v>1</v>
      </c>
      <c r="AJ94" s="282"/>
      <c r="AK94" s="282"/>
      <c r="AL94" s="282"/>
      <c r="AM94" s="371"/>
      <c r="AN94" s="123"/>
      <c r="AO94" s="152" t="s">
        <v>1</v>
      </c>
      <c r="AP94" s="124" t="s">
        <v>58</v>
      </c>
    </row>
    <row r="95" spans="1:43" ht="16.5" customHeight="1">
      <c r="A95" s="1"/>
      <c r="B95" s="379" t="s">
        <v>198</v>
      </c>
      <c r="C95" s="251" t="s">
        <v>152</v>
      </c>
      <c r="D95" s="252"/>
      <c r="E95" s="252"/>
      <c r="F95" s="253"/>
      <c r="G95" s="107" t="s">
        <v>43</v>
      </c>
      <c r="H95" s="351">
        <v>6000</v>
      </c>
      <c r="I95" s="433"/>
      <c r="J95" s="424">
        <f t="shared" ref="J95:J115" si="6">J28</f>
        <v>0</v>
      </c>
      <c r="K95" s="369"/>
      <c r="L95" s="369"/>
      <c r="M95" s="369"/>
      <c r="N95" s="369"/>
      <c r="O95" s="278">
        <f t="shared" ref="O95:O115" si="7">O28</f>
        <v>0</v>
      </c>
      <c r="P95" s="278"/>
      <c r="Q95" s="278"/>
      <c r="R95" s="278"/>
      <c r="S95" s="278"/>
      <c r="T95" s="278">
        <f t="shared" ref="T95:T115" si="8">T28</f>
        <v>0</v>
      </c>
      <c r="U95" s="278"/>
      <c r="V95" s="278"/>
      <c r="W95" s="278"/>
      <c r="X95" s="278"/>
      <c r="Y95" s="278">
        <f t="shared" ref="Y95:Y115" si="9">Y28</f>
        <v>0</v>
      </c>
      <c r="Z95" s="278"/>
      <c r="AA95" s="278"/>
      <c r="AB95" s="278"/>
      <c r="AC95" s="278"/>
      <c r="AD95" s="278">
        <f t="shared" ref="AD95:AD115" si="10">AD28</f>
        <v>0</v>
      </c>
      <c r="AE95" s="278"/>
      <c r="AF95" s="278"/>
      <c r="AG95" s="278"/>
      <c r="AH95" s="278"/>
      <c r="AI95" s="369">
        <f t="shared" ref="AI95:AI115" si="11">AI28</f>
        <v>0</v>
      </c>
      <c r="AJ95" s="369"/>
      <c r="AK95" s="369"/>
      <c r="AL95" s="369"/>
      <c r="AM95" s="367"/>
      <c r="AN95" s="102" t="s">
        <v>43</v>
      </c>
      <c r="AO95" s="153">
        <f t="shared" ref="AO95:AP108" si="12">AO28</f>
        <v>0</v>
      </c>
      <c r="AP95" s="125">
        <f t="shared" si="12"/>
        <v>0</v>
      </c>
    </row>
    <row r="96" spans="1:43" ht="16.5" customHeight="1">
      <c r="A96" s="1"/>
      <c r="B96" s="450"/>
      <c r="C96" s="251" t="s">
        <v>114</v>
      </c>
      <c r="D96" s="252"/>
      <c r="E96" s="252"/>
      <c r="F96" s="253"/>
      <c r="G96" s="107" t="s">
        <v>44</v>
      </c>
      <c r="H96" s="351">
        <v>9400</v>
      </c>
      <c r="I96" s="433"/>
      <c r="J96" s="424">
        <f t="shared" si="6"/>
        <v>0</v>
      </c>
      <c r="K96" s="369"/>
      <c r="L96" s="369"/>
      <c r="M96" s="369"/>
      <c r="N96" s="369"/>
      <c r="O96" s="278">
        <f t="shared" si="7"/>
        <v>0</v>
      </c>
      <c r="P96" s="278"/>
      <c r="Q96" s="278"/>
      <c r="R96" s="278"/>
      <c r="S96" s="278"/>
      <c r="T96" s="278">
        <f t="shared" si="8"/>
        <v>0</v>
      </c>
      <c r="U96" s="278"/>
      <c r="V96" s="278"/>
      <c r="W96" s="278"/>
      <c r="X96" s="278"/>
      <c r="Y96" s="278">
        <f t="shared" si="9"/>
        <v>0</v>
      </c>
      <c r="Z96" s="278"/>
      <c r="AA96" s="278"/>
      <c r="AB96" s="278"/>
      <c r="AC96" s="278"/>
      <c r="AD96" s="278">
        <f t="shared" si="10"/>
        <v>0</v>
      </c>
      <c r="AE96" s="278"/>
      <c r="AF96" s="278"/>
      <c r="AG96" s="278"/>
      <c r="AH96" s="278"/>
      <c r="AI96" s="369">
        <f t="shared" si="11"/>
        <v>0</v>
      </c>
      <c r="AJ96" s="369"/>
      <c r="AK96" s="369"/>
      <c r="AL96" s="369"/>
      <c r="AM96" s="367"/>
      <c r="AN96" s="102" t="s">
        <v>44</v>
      </c>
      <c r="AO96" s="153">
        <f t="shared" si="12"/>
        <v>0</v>
      </c>
      <c r="AP96" s="125">
        <f t="shared" si="12"/>
        <v>0</v>
      </c>
    </row>
    <row r="97" spans="1:43" ht="16.5" customHeight="1">
      <c r="A97" s="1"/>
      <c r="B97" s="450"/>
      <c r="C97" s="251" t="s">
        <v>115</v>
      </c>
      <c r="D97" s="252"/>
      <c r="E97" s="252"/>
      <c r="F97" s="253"/>
      <c r="G97" s="107" t="s">
        <v>45</v>
      </c>
      <c r="H97" s="351">
        <v>5100</v>
      </c>
      <c r="I97" s="433"/>
      <c r="J97" s="424">
        <f t="shared" si="6"/>
        <v>0</v>
      </c>
      <c r="K97" s="369"/>
      <c r="L97" s="369"/>
      <c r="M97" s="369"/>
      <c r="N97" s="369"/>
      <c r="O97" s="278">
        <f t="shared" si="7"/>
        <v>0</v>
      </c>
      <c r="P97" s="278"/>
      <c r="Q97" s="278"/>
      <c r="R97" s="278"/>
      <c r="S97" s="278"/>
      <c r="T97" s="278">
        <f t="shared" si="8"/>
        <v>0</v>
      </c>
      <c r="U97" s="278"/>
      <c r="V97" s="278"/>
      <c r="W97" s="278"/>
      <c r="X97" s="278"/>
      <c r="Y97" s="278">
        <f t="shared" si="9"/>
        <v>0</v>
      </c>
      <c r="Z97" s="278"/>
      <c r="AA97" s="278"/>
      <c r="AB97" s="278"/>
      <c r="AC97" s="278"/>
      <c r="AD97" s="278">
        <f t="shared" si="10"/>
        <v>0</v>
      </c>
      <c r="AE97" s="278"/>
      <c r="AF97" s="278"/>
      <c r="AG97" s="278"/>
      <c r="AH97" s="278"/>
      <c r="AI97" s="369">
        <f t="shared" si="11"/>
        <v>0</v>
      </c>
      <c r="AJ97" s="369"/>
      <c r="AK97" s="369"/>
      <c r="AL97" s="369"/>
      <c r="AM97" s="367"/>
      <c r="AN97" s="102" t="s">
        <v>45</v>
      </c>
      <c r="AO97" s="153">
        <f t="shared" si="12"/>
        <v>0</v>
      </c>
      <c r="AP97" s="125">
        <f t="shared" si="12"/>
        <v>0</v>
      </c>
    </row>
    <row r="98" spans="1:43" ht="16.5" customHeight="1">
      <c r="A98" s="1"/>
      <c r="B98" s="450"/>
      <c r="C98" s="251" t="s">
        <v>116</v>
      </c>
      <c r="D98" s="252"/>
      <c r="E98" s="252"/>
      <c r="F98" s="253"/>
      <c r="G98" s="107" t="s">
        <v>46</v>
      </c>
      <c r="H98" s="351">
        <v>3500</v>
      </c>
      <c r="I98" s="433"/>
      <c r="J98" s="424">
        <f t="shared" si="6"/>
        <v>0</v>
      </c>
      <c r="K98" s="369"/>
      <c r="L98" s="369"/>
      <c r="M98" s="369"/>
      <c r="N98" s="369"/>
      <c r="O98" s="278">
        <f t="shared" si="7"/>
        <v>0</v>
      </c>
      <c r="P98" s="278"/>
      <c r="Q98" s="278"/>
      <c r="R98" s="278"/>
      <c r="S98" s="278"/>
      <c r="T98" s="278">
        <f t="shared" si="8"/>
        <v>0</v>
      </c>
      <c r="U98" s="278"/>
      <c r="V98" s="278"/>
      <c r="W98" s="278"/>
      <c r="X98" s="278"/>
      <c r="Y98" s="278">
        <f t="shared" si="9"/>
        <v>0</v>
      </c>
      <c r="Z98" s="278"/>
      <c r="AA98" s="278"/>
      <c r="AB98" s="278"/>
      <c r="AC98" s="278"/>
      <c r="AD98" s="278">
        <f t="shared" si="10"/>
        <v>0</v>
      </c>
      <c r="AE98" s="278"/>
      <c r="AF98" s="278"/>
      <c r="AG98" s="278"/>
      <c r="AH98" s="278"/>
      <c r="AI98" s="369">
        <f t="shared" si="11"/>
        <v>0</v>
      </c>
      <c r="AJ98" s="369"/>
      <c r="AK98" s="369"/>
      <c r="AL98" s="369"/>
      <c r="AM98" s="367"/>
      <c r="AN98" s="102" t="s">
        <v>46</v>
      </c>
      <c r="AO98" s="153">
        <f t="shared" si="12"/>
        <v>0</v>
      </c>
      <c r="AP98" s="125">
        <f t="shared" si="12"/>
        <v>0</v>
      </c>
    </row>
    <row r="99" spans="1:43" ht="16.5" customHeight="1">
      <c r="A99" s="1"/>
      <c r="B99" s="450"/>
      <c r="C99" s="251" t="s">
        <v>117</v>
      </c>
      <c r="D99" s="252"/>
      <c r="E99" s="252"/>
      <c r="F99" s="253"/>
      <c r="G99" s="107" t="s">
        <v>47</v>
      </c>
      <c r="H99" s="351">
        <v>15600</v>
      </c>
      <c r="I99" s="433"/>
      <c r="J99" s="424">
        <f t="shared" si="6"/>
        <v>0</v>
      </c>
      <c r="K99" s="369"/>
      <c r="L99" s="369"/>
      <c r="M99" s="369"/>
      <c r="N99" s="369"/>
      <c r="O99" s="278">
        <f t="shared" si="7"/>
        <v>0</v>
      </c>
      <c r="P99" s="278"/>
      <c r="Q99" s="278"/>
      <c r="R99" s="278"/>
      <c r="S99" s="278"/>
      <c r="T99" s="278">
        <f t="shared" si="8"/>
        <v>0</v>
      </c>
      <c r="U99" s="278"/>
      <c r="V99" s="278"/>
      <c r="W99" s="278"/>
      <c r="X99" s="278"/>
      <c r="Y99" s="278">
        <f t="shared" si="9"/>
        <v>0</v>
      </c>
      <c r="Z99" s="278"/>
      <c r="AA99" s="278"/>
      <c r="AB99" s="278"/>
      <c r="AC99" s="278"/>
      <c r="AD99" s="278">
        <f t="shared" si="10"/>
        <v>0</v>
      </c>
      <c r="AE99" s="278"/>
      <c r="AF99" s="278"/>
      <c r="AG99" s="278"/>
      <c r="AH99" s="278"/>
      <c r="AI99" s="369">
        <f t="shared" si="11"/>
        <v>0</v>
      </c>
      <c r="AJ99" s="369"/>
      <c r="AK99" s="369"/>
      <c r="AL99" s="369"/>
      <c r="AM99" s="367"/>
      <c r="AN99" s="102" t="s">
        <v>47</v>
      </c>
      <c r="AO99" s="153">
        <f t="shared" si="12"/>
        <v>0</v>
      </c>
      <c r="AP99" s="125">
        <f t="shared" si="12"/>
        <v>0</v>
      </c>
    </row>
    <row r="100" spans="1:43" ht="16.5" customHeight="1">
      <c r="A100" s="1"/>
      <c r="B100" s="450"/>
      <c r="C100" s="251" t="s">
        <v>118</v>
      </c>
      <c r="D100" s="252"/>
      <c r="E100" s="252"/>
      <c r="F100" s="253"/>
      <c r="G100" s="107" t="s">
        <v>48</v>
      </c>
      <c r="H100" s="351">
        <v>44000</v>
      </c>
      <c r="I100" s="433"/>
      <c r="J100" s="424">
        <f t="shared" si="6"/>
        <v>0</v>
      </c>
      <c r="K100" s="369"/>
      <c r="L100" s="369"/>
      <c r="M100" s="369"/>
      <c r="N100" s="369"/>
      <c r="O100" s="278">
        <f t="shared" si="7"/>
        <v>0</v>
      </c>
      <c r="P100" s="278"/>
      <c r="Q100" s="278"/>
      <c r="R100" s="278"/>
      <c r="S100" s="278"/>
      <c r="T100" s="278">
        <f t="shared" si="8"/>
        <v>0</v>
      </c>
      <c r="U100" s="278"/>
      <c r="V100" s="278"/>
      <c r="W100" s="278"/>
      <c r="X100" s="278"/>
      <c r="Y100" s="278">
        <f t="shared" si="9"/>
        <v>0</v>
      </c>
      <c r="Z100" s="278"/>
      <c r="AA100" s="278"/>
      <c r="AB100" s="278"/>
      <c r="AC100" s="278"/>
      <c r="AD100" s="278">
        <f t="shared" si="10"/>
        <v>0</v>
      </c>
      <c r="AE100" s="278"/>
      <c r="AF100" s="278"/>
      <c r="AG100" s="278"/>
      <c r="AH100" s="278"/>
      <c r="AI100" s="369">
        <f t="shared" si="11"/>
        <v>0</v>
      </c>
      <c r="AJ100" s="369"/>
      <c r="AK100" s="369"/>
      <c r="AL100" s="369"/>
      <c r="AM100" s="367"/>
      <c r="AN100" s="102" t="s">
        <v>48</v>
      </c>
      <c r="AO100" s="153">
        <f t="shared" si="12"/>
        <v>0</v>
      </c>
      <c r="AP100" s="125">
        <f t="shared" si="12"/>
        <v>0</v>
      </c>
    </row>
    <row r="101" spans="1:43" ht="16.5" customHeight="1">
      <c r="A101" s="1"/>
      <c r="B101" s="450"/>
      <c r="C101" s="248" t="s">
        <v>119</v>
      </c>
      <c r="D101" s="249"/>
      <c r="E101" s="249"/>
      <c r="F101" s="250"/>
      <c r="G101" s="110" t="s">
        <v>49</v>
      </c>
      <c r="H101" s="359">
        <v>15400</v>
      </c>
      <c r="I101" s="419"/>
      <c r="J101" s="420">
        <f t="shared" si="6"/>
        <v>0</v>
      </c>
      <c r="K101" s="418"/>
      <c r="L101" s="418"/>
      <c r="M101" s="418"/>
      <c r="N101" s="418"/>
      <c r="O101" s="347">
        <f t="shared" si="7"/>
        <v>0</v>
      </c>
      <c r="P101" s="347"/>
      <c r="Q101" s="347"/>
      <c r="R101" s="347"/>
      <c r="S101" s="347"/>
      <c r="T101" s="347">
        <f t="shared" si="8"/>
        <v>0</v>
      </c>
      <c r="U101" s="347"/>
      <c r="V101" s="347"/>
      <c r="W101" s="347"/>
      <c r="X101" s="347"/>
      <c r="Y101" s="347">
        <f t="shared" si="9"/>
        <v>0</v>
      </c>
      <c r="Z101" s="347"/>
      <c r="AA101" s="347"/>
      <c r="AB101" s="347"/>
      <c r="AC101" s="347"/>
      <c r="AD101" s="347">
        <f t="shared" si="10"/>
        <v>0</v>
      </c>
      <c r="AE101" s="347"/>
      <c r="AF101" s="347"/>
      <c r="AG101" s="347"/>
      <c r="AH101" s="347"/>
      <c r="AI101" s="418">
        <f t="shared" si="11"/>
        <v>0</v>
      </c>
      <c r="AJ101" s="418"/>
      <c r="AK101" s="418"/>
      <c r="AL101" s="418"/>
      <c r="AM101" s="361"/>
      <c r="AN101" s="126" t="s">
        <v>49</v>
      </c>
      <c r="AO101" s="154">
        <f t="shared" si="12"/>
        <v>0</v>
      </c>
      <c r="AP101" s="127">
        <f t="shared" si="12"/>
        <v>0</v>
      </c>
    </row>
    <row r="102" spans="1:43" ht="16.5" customHeight="1">
      <c r="A102" s="1"/>
      <c r="B102" s="450"/>
      <c r="C102" s="251" t="s">
        <v>120</v>
      </c>
      <c r="D102" s="252"/>
      <c r="E102" s="252"/>
      <c r="F102" s="253"/>
      <c r="G102" s="107" t="s">
        <v>52</v>
      </c>
      <c r="H102" s="351">
        <v>5100</v>
      </c>
      <c r="I102" s="433"/>
      <c r="J102" s="424">
        <f t="shared" si="6"/>
        <v>0</v>
      </c>
      <c r="K102" s="369"/>
      <c r="L102" s="369"/>
      <c r="M102" s="369"/>
      <c r="N102" s="369"/>
      <c r="O102" s="278">
        <f t="shared" si="7"/>
        <v>0</v>
      </c>
      <c r="P102" s="278"/>
      <c r="Q102" s="278"/>
      <c r="R102" s="278"/>
      <c r="S102" s="278"/>
      <c r="T102" s="278">
        <f t="shared" si="8"/>
        <v>0</v>
      </c>
      <c r="U102" s="278"/>
      <c r="V102" s="278"/>
      <c r="W102" s="278"/>
      <c r="X102" s="278"/>
      <c r="Y102" s="278">
        <f t="shared" si="9"/>
        <v>0</v>
      </c>
      <c r="Z102" s="278"/>
      <c r="AA102" s="278"/>
      <c r="AB102" s="278"/>
      <c r="AC102" s="278"/>
      <c r="AD102" s="278">
        <f t="shared" si="10"/>
        <v>0</v>
      </c>
      <c r="AE102" s="278"/>
      <c r="AF102" s="278"/>
      <c r="AG102" s="278"/>
      <c r="AH102" s="278"/>
      <c r="AI102" s="369">
        <f t="shared" si="11"/>
        <v>0</v>
      </c>
      <c r="AJ102" s="369"/>
      <c r="AK102" s="369"/>
      <c r="AL102" s="369"/>
      <c r="AM102" s="367"/>
      <c r="AN102" s="102" t="s">
        <v>52</v>
      </c>
      <c r="AO102" s="153">
        <f t="shared" si="12"/>
        <v>0</v>
      </c>
      <c r="AP102" s="125">
        <f t="shared" si="12"/>
        <v>0</v>
      </c>
    </row>
    <row r="103" spans="1:43" ht="16.5" customHeight="1">
      <c r="A103" s="1"/>
      <c r="B103" s="450"/>
      <c r="C103" s="254" t="s">
        <v>144</v>
      </c>
      <c r="D103" s="255"/>
      <c r="E103" s="255"/>
      <c r="F103" s="256"/>
      <c r="G103" s="107" t="s">
        <v>53</v>
      </c>
      <c r="H103" s="351">
        <v>6600</v>
      </c>
      <c r="I103" s="433"/>
      <c r="J103" s="424">
        <f t="shared" si="6"/>
        <v>0</v>
      </c>
      <c r="K103" s="369"/>
      <c r="L103" s="369"/>
      <c r="M103" s="369"/>
      <c r="N103" s="369"/>
      <c r="O103" s="278">
        <f t="shared" si="7"/>
        <v>0</v>
      </c>
      <c r="P103" s="278"/>
      <c r="Q103" s="278"/>
      <c r="R103" s="278"/>
      <c r="S103" s="278"/>
      <c r="T103" s="278">
        <f t="shared" si="8"/>
        <v>0</v>
      </c>
      <c r="U103" s="278"/>
      <c r="V103" s="278"/>
      <c r="W103" s="278"/>
      <c r="X103" s="278"/>
      <c r="Y103" s="278">
        <f t="shared" si="9"/>
        <v>0</v>
      </c>
      <c r="Z103" s="278"/>
      <c r="AA103" s="278"/>
      <c r="AB103" s="278"/>
      <c r="AC103" s="278"/>
      <c r="AD103" s="278">
        <f t="shared" si="10"/>
        <v>0</v>
      </c>
      <c r="AE103" s="278"/>
      <c r="AF103" s="278"/>
      <c r="AG103" s="278"/>
      <c r="AH103" s="278"/>
      <c r="AI103" s="369">
        <f t="shared" si="11"/>
        <v>0</v>
      </c>
      <c r="AJ103" s="369"/>
      <c r="AK103" s="369"/>
      <c r="AL103" s="369"/>
      <c r="AM103" s="367"/>
      <c r="AN103" s="102" t="s">
        <v>53</v>
      </c>
      <c r="AO103" s="153">
        <f t="shared" si="12"/>
        <v>0</v>
      </c>
      <c r="AP103" s="125">
        <f t="shared" si="12"/>
        <v>0</v>
      </c>
    </row>
    <row r="104" spans="1:43" ht="16.5" customHeight="1">
      <c r="A104" s="1"/>
      <c r="B104" s="450"/>
      <c r="C104" s="257" t="s">
        <v>151</v>
      </c>
      <c r="D104" s="258"/>
      <c r="E104" s="258"/>
      <c r="F104" s="259"/>
      <c r="G104" s="107" t="s">
        <v>54</v>
      </c>
      <c r="H104" s="351">
        <v>13200</v>
      </c>
      <c r="I104" s="433"/>
      <c r="J104" s="424">
        <f t="shared" si="6"/>
        <v>0</v>
      </c>
      <c r="K104" s="369"/>
      <c r="L104" s="369"/>
      <c r="M104" s="369"/>
      <c r="N104" s="369"/>
      <c r="O104" s="278">
        <f t="shared" si="7"/>
        <v>0</v>
      </c>
      <c r="P104" s="278"/>
      <c r="Q104" s="278"/>
      <c r="R104" s="278"/>
      <c r="S104" s="278"/>
      <c r="T104" s="278">
        <f t="shared" si="8"/>
        <v>0</v>
      </c>
      <c r="U104" s="278"/>
      <c r="V104" s="278"/>
      <c r="W104" s="278"/>
      <c r="X104" s="278"/>
      <c r="Y104" s="278">
        <f t="shared" si="9"/>
        <v>0</v>
      </c>
      <c r="Z104" s="278"/>
      <c r="AA104" s="278"/>
      <c r="AB104" s="278"/>
      <c r="AC104" s="278"/>
      <c r="AD104" s="278">
        <f t="shared" si="10"/>
        <v>0</v>
      </c>
      <c r="AE104" s="278"/>
      <c r="AF104" s="278"/>
      <c r="AG104" s="278"/>
      <c r="AH104" s="278"/>
      <c r="AI104" s="369">
        <f t="shared" si="11"/>
        <v>0</v>
      </c>
      <c r="AJ104" s="369"/>
      <c r="AK104" s="369"/>
      <c r="AL104" s="369"/>
      <c r="AM104" s="367"/>
      <c r="AN104" s="102" t="s">
        <v>54</v>
      </c>
      <c r="AO104" s="153">
        <f t="shared" si="12"/>
        <v>0</v>
      </c>
      <c r="AP104" s="125">
        <f t="shared" si="12"/>
        <v>0</v>
      </c>
    </row>
    <row r="105" spans="1:43" ht="16.5" customHeight="1">
      <c r="A105" s="1"/>
      <c r="B105" s="450"/>
      <c r="C105" s="248" t="s">
        <v>121</v>
      </c>
      <c r="D105" s="249"/>
      <c r="E105" s="249"/>
      <c r="F105" s="250"/>
      <c r="G105" s="110" t="s">
        <v>55</v>
      </c>
      <c r="H105" s="359">
        <v>1600</v>
      </c>
      <c r="I105" s="419"/>
      <c r="J105" s="420">
        <f t="shared" si="6"/>
        <v>0</v>
      </c>
      <c r="K105" s="418"/>
      <c r="L105" s="418"/>
      <c r="M105" s="418"/>
      <c r="N105" s="418"/>
      <c r="O105" s="347">
        <f t="shared" si="7"/>
        <v>0</v>
      </c>
      <c r="P105" s="347"/>
      <c r="Q105" s="347"/>
      <c r="R105" s="347"/>
      <c r="S105" s="347"/>
      <c r="T105" s="347">
        <f t="shared" si="8"/>
        <v>0</v>
      </c>
      <c r="U105" s="347"/>
      <c r="V105" s="347"/>
      <c r="W105" s="347"/>
      <c r="X105" s="347"/>
      <c r="Y105" s="347">
        <f t="shared" si="9"/>
        <v>0</v>
      </c>
      <c r="Z105" s="347"/>
      <c r="AA105" s="347"/>
      <c r="AB105" s="347"/>
      <c r="AC105" s="347"/>
      <c r="AD105" s="347">
        <f t="shared" si="10"/>
        <v>0</v>
      </c>
      <c r="AE105" s="347"/>
      <c r="AF105" s="347"/>
      <c r="AG105" s="347"/>
      <c r="AH105" s="347"/>
      <c r="AI105" s="418">
        <f t="shared" si="11"/>
        <v>0</v>
      </c>
      <c r="AJ105" s="418"/>
      <c r="AK105" s="418"/>
      <c r="AL105" s="418"/>
      <c r="AM105" s="361"/>
      <c r="AN105" s="126" t="s">
        <v>55</v>
      </c>
      <c r="AO105" s="154">
        <f t="shared" si="12"/>
        <v>0</v>
      </c>
      <c r="AP105" s="127">
        <f t="shared" si="12"/>
        <v>0</v>
      </c>
    </row>
    <row r="106" spans="1:43" ht="16.5" customHeight="1">
      <c r="A106" s="1"/>
      <c r="B106" s="450"/>
      <c r="C106" s="260" t="s">
        <v>145</v>
      </c>
      <c r="D106" s="261"/>
      <c r="E106" s="261"/>
      <c r="F106" s="262"/>
      <c r="G106" s="217" t="s">
        <v>56</v>
      </c>
      <c r="H106" s="348">
        <v>2400</v>
      </c>
      <c r="I106" s="428"/>
      <c r="J106" s="429">
        <f t="shared" si="6"/>
        <v>0</v>
      </c>
      <c r="K106" s="425"/>
      <c r="L106" s="425"/>
      <c r="M106" s="425"/>
      <c r="N106" s="425"/>
      <c r="O106" s="350">
        <f t="shared" si="7"/>
        <v>0</v>
      </c>
      <c r="P106" s="350"/>
      <c r="Q106" s="350"/>
      <c r="R106" s="350"/>
      <c r="S106" s="350"/>
      <c r="T106" s="350">
        <f t="shared" si="8"/>
        <v>0</v>
      </c>
      <c r="U106" s="350"/>
      <c r="V106" s="350"/>
      <c r="W106" s="350"/>
      <c r="X106" s="350"/>
      <c r="Y106" s="350">
        <f t="shared" si="9"/>
        <v>0</v>
      </c>
      <c r="Z106" s="350"/>
      <c r="AA106" s="350"/>
      <c r="AB106" s="350"/>
      <c r="AC106" s="350"/>
      <c r="AD106" s="350">
        <f t="shared" si="10"/>
        <v>0</v>
      </c>
      <c r="AE106" s="350"/>
      <c r="AF106" s="350"/>
      <c r="AG106" s="350"/>
      <c r="AH106" s="350"/>
      <c r="AI106" s="425">
        <f t="shared" si="11"/>
        <v>0</v>
      </c>
      <c r="AJ106" s="425"/>
      <c r="AK106" s="425"/>
      <c r="AL106" s="425"/>
      <c r="AM106" s="426"/>
      <c r="AN106" s="227" t="s">
        <v>56</v>
      </c>
      <c r="AO106" s="228">
        <f t="shared" si="12"/>
        <v>0</v>
      </c>
      <c r="AP106" s="229">
        <f t="shared" si="12"/>
        <v>0</v>
      </c>
    </row>
    <row r="107" spans="1:43" ht="16.5" customHeight="1">
      <c r="A107" s="1"/>
      <c r="B107" s="450"/>
      <c r="C107" s="251" t="s">
        <v>146</v>
      </c>
      <c r="D107" s="252"/>
      <c r="E107" s="252"/>
      <c r="F107" s="253"/>
      <c r="G107" s="107" t="s">
        <v>171</v>
      </c>
      <c r="H107" s="351">
        <v>7800</v>
      </c>
      <c r="I107" s="427"/>
      <c r="J107" s="424">
        <f t="shared" si="6"/>
        <v>0</v>
      </c>
      <c r="K107" s="369"/>
      <c r="L107" s="369"/>
      <c r="M107" s="369"/>
      <c r="N107" s="369"/>
      <c r="O107" s="278">
        <f t="shared" si="7"/>
        <v>0</v>
      </c>
      <c r="P107" s="278"/>
      <c r="Q107" s="278"/>
      <c r="R107" s="278"/>
      <c r="S107" s="278"/>
      <c r="T107" s="278">
        <f t="shared" si="8"/>
        <v>0</v>
      </c>
      <c r="U107" s="278"/>
      <c r="V107" s="278"/>
      <c r="W107" s="278"/>
      <c r="X107" s="278"/>
      <c r="Y107" s="278">
        <f t="shared" si="9"/>
        <v>0</v>
      </c>
      <c r="Z107" s="278"/>
      <c r="AA107" s="278"/>
      <c r="AB107" s="278"/>
      <c r="AC107" s="278"/>
      <c r="AD107" s="278">
        <f t="shared" si="10"/>
        <v>0</v>
      </c>
      <c r="AE107" s="278"/>
      <c r="AF107" s="278"/>
      <c r="AG107" s="278"/>
      <c r="AH107" s="278"/>
      <c r="AI107" s="369">
        <f t="shared" si="11"/>
        <v>0</v>
      </c>
      <c r="AJ107" s="369"/>
      <c r="AK107" s="369"/>
      <c r="AL107" s="369"/>
      <c r="AM107" s="367"/>
      <c r="AN107" s="102" t="s">
        <v>171</v>
      </c>
      <c r="AO107" s="153">
        <f t="shared" si="12"/>
        <v>0</v>
      </c>
      <c r="AP107" s="125">
        <f t="shared" si="12"/>
        <v>0</v>
      </c>
    </row>
    <row r="108" spans="1:43" s="27" customFormat="1" ht="16.5" customHeight="1">
      <c r="A108" s="26"/>
      <c r="B108" s="450"/>
      <c r="C108" s="263" t="s">
        <v>122</v>
      </c>
      <c r="D108" s="271" t="s">
        <v>123</v>
      </c>
      <c r="E108" s="272"/>
      <c r="F108" s="273"/>
      <c r="G108" s="107" t="s">
        <v>172</v>
      </c>
      <c r="H108" s="288">
        <v>14500</v>
      </c>
      <c r="I108" s="430"/>
      <c r="J108" s="424">
        <f t="shared" si="6"/>
        <v>0</v>
      </c>
      <c r="K108" s="369"/>
      <c r="L108" s="369"/>
      <c r="M108" s="369"/>
      <c r="N108" s="369"/>
      <c r="O108" s="278">
        <f t="shared" si="7"/>
        <v>0</v>
      </c>
      <c r="P108" s="278"/>
      <c r="Q108" s="278"/>
      <c r="R108" s="278"/>
      <c r="S108" s="278"/>
      <c r="T108" s="278">
        <f t="shared" si="8"/>
        <v>0</v>
      </c>
      <c r="U108" s="278"/>
      <c r="V108" s="278"/>
      <c r="W108" s="278"/>
      <c r="X108" s="278"/>
      <c r="Y108" s="278">
        <f t="shared" si="9"/>
        <v>0</v>
      </c>
      <c r="Z108" s="278"/>
      <c r="AA108" s="278"/>
      <c r="AB108" s="278"/>
      <c r="AC108" s="278"/>
      <c r="AD108" s="278">
        <f t="shared" si="10"/>
        <v>0</v>
      </c>
      <c r="AE108" s="278"/>
      <c r="AF108" s="278"/>
      <c r="AG108" s="278"/>
      <c r="AH108" s="278"/>
      <c r="AI108" s="369">
        <f t="shared" si="11"/>
        <v>0</v>
      </c>
      <c r="AJ108" s="369"/>
      <c r="AK108" s="369"/>
      <c r="AL108" s="369"/>
      <c r="AM108" s="367"/>
      <c r="AN108" s="102" t="s">
        <v>172</v>
      </c>
      <c r="AO108" s="153">
        <f t="shared" si="12"/>
        <v>0</v>
      </c>
      <c r="AP108" s="125">
        <f t="shared" si="12"/>
        <v>0</v>
      </c>
    </row>
    <row r="109" spans="1:43" ht="16.5" customHeight="1">
      <c r="A109" s="1"/>
      <c r="B109" s="450"/>
      <c r="C109" s="264"/>
      <c r="D109" s="265" t="s">
        <v>124</v>
      </c>
      <c r="E109" s="266"/>
      <c r="F109" s="267"/>
      <c r="G109" s="107" t="s">
        <v>173</v>
      </c>
      <c r="H109" s="288">
        <v>55200</v>
      </c>
      <c r="I109" s="430"/>
      <c r="J109" s="431">
        <f t="shared" si="6"/>
        <v>0</v>
      </c>
      <c r="K109" s="432"/>
      <c r="L109" s="432"/>
      <c r="M109" s="432"/>
      <c r="N109" s="432"/>
      <c r="O109" s="287">
        <f t="shared" si="7"/>
        <v>0</v>
      </c>
      <c r="P109" s="287"/>
      <c r="Q109" s="287"/>
      <c r="R109" s="287"/>
      <c r="S109" s="287"/>
      <c r="T109" s="287">
        <f t="shared" si="8"/>
        <v>0</v>
      </c>
      <c r="U109" s="287"/>
      <c r="V109" s="287"/>
      <c r="W109" s="287"/>
      <c r="X109" s="287"/>
      <c r="Y109" s="287">
        <f t="shared" si="9"/>
        <v>0</v>
      </c>
      <c r="Z109" s="287"/>
      <c r="AA109" s="287"/>
      <c r="AB109" s="287"/>
      <c r="AC109" s="287"/>
      <c r="AD109" s="287">
        <f t="shared" si="10"/>
        <v>0</v>
      </c>
      <c r="AE109" s="287"/>
      <c r="AF109" s="287"/>
      <c r="AG109" s="287"/>
      <c r="AH109" s="287"/>
      <c r="AI109" s="432">
        <f t="shared" si="11"/>
        <v>0</v>
      </c>
      <c r="AJ109" s="432"/>
      <c r="AK109" s="432"/>
      <c r="AL109" s="432"/>
      <c r="AM109" s="286"/>
      <c r="AN109" s="128" t="s">
        <v>173</v>
      </c>
      <c r="AO109" s="155">
        <f t="shared" ref="AO109:AP109" si="13">AO42</f>
        <v>0</v>
      </c>
      <c r="AP109" s="129">
        <f t="shared" si="13"/>
        <v>0</v>
      </c>
    </row>
    <row r="110" spans="1:43" ht="16.5" customHeight="1">
      <c r="A110" s="1"/>
      <c r="B110" s="450"/>
      <c r="C110" s="264"/>
      <c r="D110" s="268" t="s">
        <v>125</v>
      </c>
      <c r="E110" s="269"/>
      <c r="F110" s="270"/>
      <c r="G110" s="107" t="s">
        <v>174</v>
      </c>
      <c r="H110" s="288">
        <v>40700</v>
      </c>
      <c r="I110" s="430"/>
      <c r="J110" s="424">
        <f t="shared" si="6"/>
        <v>0</v>
      </c>
      <c r="K110" s="369"/>
      <c r="L110" s="369"/>
      <c r="M110" s="369"/>
      <c r="N110" s="369"/>
      <c r="O110" s="278">
        <f t="shared" si="7"/>
        <v>0</v>
      </c>
      <c r="P110" s="278"/>
      <c r="Q110" s="278"/>
      <c r="R110" s="278"/>
      <c r="S110" s="278"/>
      <c r="T110" s="278">
        <f t="shared" si="8"/>
        <v>0</v>
      </c>
      <c r="U110" s="278"/>
      <c r="V110" s="278"/>
      <c r="W110" s="278"/>
      <c r="X110" s="278"/>
      <c r="Y110" s="278">
        <f t="shared" si="9"/>
        <v>0</v>
      </c>
      <c r="Z110" s="278"/>
      <c r="AA110" s="278"/>
      <c r="AB110" s="278"/>
      <c r="AC110" s="278"/>
      <c r="AD110" s="278">
        <f t="shared" si="10"/>
        <v>0</v>
      </c>
      <c r="AE110" s="278"/>
      <c r="AF110" s="278"/>
      <c r="AG110" s="278"/>
      <c r="AH110" s="278"/>
      <c r="AI110" s="369">
        <f t="shared" si="11"/>
        <v>0</v>
      </c>
      <c r="AJ110" s="369"/>
      <c r="AK110" s="369"/>
      <c r="AL110" s="369"/>
      <c r="AM110" s="367"/>
      <c r="AN110" s="102" t="s">
        <v>174</v>
      </c>
      <c r="AO110" s="153">
        <f t="shared" ref="AO110:AP110" si="14">AO43</f>
        <v>0</v>
      </c>
      <c r="AP110" s="125">
        <f t="shared" si="14"/>
        <v>0</v>
      </c>
    </row>
    <row r="111" spans="1:43" ht="16.5" customHeight="1">
      <c r="A111" s="1"/>
      <c r="B111" s="450"/>
      <c r="C111" s="362" t="s">
        <v>126</v>
      </c>
      <c r="D111" s="363"/>
      <c r="E111" s="363"/>
      <c r="F111" s="364"/>
      <c r="G111" s="180" t="s">
        <v>175</v>
      </c>
      <c r="H111" s="365">
        <v>10300</v>
      </c>
      <c r="I111" s="423"/>
      <c r="J111" s="424">
        <f t="shared" si="6"/>
        <v>0</v>
      </c>
      <c r="K111" s="369"/>
      <c r="L111" s="369"/>
      <c r="M111" s="369"/>
      <c r="N111" s="369"/>
      <c r="O111" s="278">
        <f t="shared" si="7"/>
        <v>0</v>
      </c>
      <c r="P111" s="278"/>
      <c r="Q111" s="278"/>
      <c r="R111" s="278"/>
      <c r="S111" s="278"/>
      <c r="T111" s="278">
        <f t="shared" si="8"/>
        <v>0</v>
      </c>
      <c r="U111" s="278"/>
      <c r="V111" s="278"/>
      <c r="W111" s="278"/>
      <c r="X111" s="278"/>
      <c r="Y111" s="278">
        <f t="shared" si="9"/>
        <v>0</v>
      </c>
      <c r="Z111" s="278"/>
      <c r="AA111" s="278"/>
      <c r="AB111" s="278"/>
      <c r="AC111" s="278"/>
      <c r="AD111" s="278">
        <f t="shared" si="10"/>
        <v>0</v>
      </c>
      <c r="AE111" s="278"/>
      <c r="AF111" s="278"/>
      <c r="AG111" s="278"/>
      <c r="AH111" s="278"/>
      <c r="AI111" s="369">
        <f t="shared" si="11"/>
        <v>0</v>
      </c>
      <c r="AJ111" s="369"/>
      <c r="AK111" s="369"/>
      <c r="AL111" s="369"/>
      <c r="AM111" s="367"/>
      <c r="AN111" s="102" t="s">
        <v>175</v>
      </c>
      <c r="AO111" s="153">
        <f t="shared" ref="AO111:AP111" si="15">AO44</f>
        <v>0</v>
      </c>
      <c r="AP111" s="125">
        <f t="shared" si="15"/>
        <v>0</v>
      </c>
      <c r="AQ111" s="44"/>
    </row>
    <row r="112" spans="1:43" ht="16.5" customHeight="1">
      <c r="A112" s="1"/>
      <c r="B112" s="450"/>
      <c r="C112" s="248" t="s">
        <v>127</v>
      </c>
      <c r="D112" s="249"/>
      <c r="E112" s="249"/>
      <c r="F112" s="250"/>
      <c r="G112" s="110" t="s">
        <v>176</v>
      </c>
      <c r="H112" s="359">
        <v>15200</v>
      </c>
      <c r="I112" s="419"/>
      <c r="J112" s="420">
        <f t="shared" si="6"/>
        <v>0</v>
      </c>
      <c r="K112" s="418"/>
      <c r="L112" s="418"/>
      <c r="M112" s="418"/>
      <c r="N112" s="418"/>
      <c r="O112" s="347">
        <f t="shared" si="7"/>
        <v>0</v>
      </c>
      <c r="P112" s="347"/>
      <c r="Q112" s="347"/>
      <c r="R112" s="347"/>
      <c r="S112" s="347"/>
      <c r="T112" s="347">
        <f t="shared" si="8"/>
        <v>0</v>
      </c>
      <c r="U112" s="347"/>
      <c r="V112" s="347"/>
      <c r="W112" s="347"/>
      <c r="X112" s="347"/>
      <c r="Y112" s="347">
        <f t="shared" si="9"/>
        <v>0</v>
      </c>
      <c r="Z112" s="347"/>
      <c r="AA112" s="347"/>
      <c r="AB112" s="347"/>
      <c r="AC112" s="347"/>
      <c r="AD112" s="347">
        <f t="shared" si="10"/>
        <v>0</v>
      </c>
      <c r="AE112" s="347"/>
      <c r="AF112" s="347"/>
      <c r="AG112" s="347"/>
      <c r="AH112" s="347"/>
      <c r="AI112" s="418">
        <f t="shared" si="11"/>
        <v>0</v>
      </c>
      <c r="AJ112" s="418"/>
      <c r="AK112" s="418"/>
      <c r="AL112" s="418"/>
      <c r="AM112" s="361"/>
      <c r="AN112" s="126" t="s">
        <v>176</v>
      </c>
      <c r="AO112" s="154">
        <f t="shared" ref="AO112:AP112" si="16">AO45</f>
        <v>0</v>
      </c>
      <c r="AP112" s="127">
        <f t="shared" si="16"/>
        <v>0</v>
      </c>
    </row>
    <row r="113" spans="1:48" ht="16.5" customHeight="1">
      <c r="A113" s="1"/>
      <c r="B113" s="568" t="s">
        <v>199</v>
      </c>
      <c r="C113" s="570" t="s">
        <v>180</v>
      </c>
      <c r="D113" s="571"/>
      <c r="E113" s="571"/>
      <c r="F113" s="572"/>
      <c r="G113" s="224" t="s">
        <v>167</v>
      </c>
      <c r="H113" s="573">
        <v>5300</v>
      </c>
      <c r="I113" s="574"/>
      <c r="J113" s="560">
        <f t="shared" si="6"/>
        <v>0</v>
      </c>
      <c r="K113" s="561"/>
      <c r="L113" s="561"/>
      <c r="M113" s="561"/>
      <c r="N113" s="561"/>
      <c r="O113" s="560">
        <f t="shared" si="7"/>
        <v>0</v>
      </c>
      <c r="P113" s="561"/>
      <c r="Q113" s="561"/>
      <c r="R113" s="561"/>
      <c r="S113" s="561"/>
      <c r="T113" s="560">
        <f t="shared" si="8"/>
        <v>0</v>
      </c>
      <c r="U113" s="561"/>
      <c r="V113" s="561"/>
      <c r="W113" s="561"/>
      <c r="X113" s="561"/>
      <c r="Y113" s="560">
        <f t="shared" si="9"/>
        <v>0</v>
      </c>
      <c r="Z113" s="561"/>
      <c r="AA113" s="561"/>
      <c r="AB113" s="561"/>
      <c r="AC113" s="561"/>
      <c r="AD113" s="560">
        <f t="shared" si="10"/>
        <v>0</v>
      </c>
      <c r="AE113" s="561"/>
      <c r="AF113" s="561"/>
      <c r="AG113" s="561"/>
      <c r="AH113" s="561"/>
      <c r="AI113" s="560">
        <f t="shared" si="11"/>
        <v>0</v>
      </c>
      <c r="AJ113" s="561"/>
      <c r="AK113" s="561"/>
      <c r="AL113" s="561"/>
      <c r="AM113" s="561"/>
      <c r="AN113" s="224" t="s">
        <v>167</v>
      </c>
      <c r="AO113" s="225">
        <f t="shared" ref="AO113:AP113" si="17">AO46</f>
        <v>0</v>
      </c>
      <c r="AP113" s="226">
        <f t="shared" si="17"/>
        <v>0</v>
      </c>
    </row>
    <row r="114" spans="1:48" ht="16.5" customHeight="1">
      <c r="A114" s="1"/>
      <c r="B114" s="568"/>
      <c r="C114" s="562" t="s">
        <v>181</v>
      </c>
      <c r="D114" s="563"/>
      <c r="E114" s="563"/>
      <c r="F114" s="564"/>
      <c r="G114" s="110" t="s">
        <v>168</v>
      </c>
      <c r="H114" s="462">
        <v>3100</v>
      </c>
      <c r="I114" s="463"/>
      <c r="J114" s="420">
        <f t="shared" si="6"/>
        <v>0</v>
      </c>
      <c r="K114" s="418"/>
      <c r="L114" s="418"/>
      <c r="M114" s="418"/>
      <c r="N114" s="418"/>
      <c r="O114" s="420">
        <f t="shared" si="7"/>
        <v>0</v>
      </c>
      <c r="P114" s="418"/>
      <c r="Q114" s="418"/>
      <c r="R114" s="418"/>
      <c r="S114" s="418"/>
      <c r="T114" s="420">
        <f t="shared" si="8"/>
        <v>0</v>
      </c>
      <c r="U114" s="418"/>
      <c r="V114" s="418"/>
      <c r="W114" s="418"/>
      <c r="X114" s="418"/>
      <c r="Y114" s="420">
        <f t="shared" si="9"/>
        <v>0</v>
      </c>
      <c r="Z114" s="418"/>
      <c r="AA114" s="418"/>
      <c r="AB114" s="418"/>
      <c r="AC114" s="418"/>
      <c r="AD114" s="420">
        <f t="shared" si="10"/>
        <v>0</v>
      </c>
      <c r="AE114" s="418"/>
      <c r="AF114" s="418"/>
      <c r="AG114" s="418"/>
      <c r="AH114" s="418"/>
      <c r="AI114" s="420">
        <f t="shared" si="11"/>
        <v>0</v>
      </c>
      <c r="AJ114" s="418"/>
      <c r="AK114" s="418"/>
      <c r="AL114" s="418"/>
      <c r="AM114" s="418"/>
      <c r="AN114" s="110" t="s">
        <v>168</v>
      </c>
      <c r="AO114" s="111">
        <f t="shared" ref="AO114:AP114" si="18">AO47</f>
        <v>0</v>
      </c>
      <c r="AP114" s="112">
        <f t="shared" si="18"/>
        <v>0</v>
      </c>
    </row>
    <row r="115" spans="1:48" ht="16.5" customHeight="1">
      <c r="A115" s="1"/>
      <c r="B115" s="569"/>
      <c r="C115" s="251" t="s">
        <v>182</v>
      </c>
      <c r="D115" s="252"/>
      <c r="E115" s="252"/>
      <c r="F115" s="253"/>
      <c r="G115" s="110" t="s">
        <v>169</v>
      </c>
      <c r="H115" s="462">
        <v>10900</v>
      </c>
      <c r="I115" s="463"/>
      <c r="J115" s="420">
        <f t="shared" si="6"/>
        <v>0</v>
      </c>
      <c r="K115" s="418"/>
      <c r="L115" s="418"/>
      <c r="M115" s="418"/>
      <c r="N115" s="418"/>
      <c r="O115" s="420">
        <f t="shared" si="7"/>
        <v>0</v>
      </c>
      <c r="P115" s="418"/>
      <c r="Q115" s="418"/>
      <c r="R115" s="418"/>
      <c r="S115" s="418"/>
      <c r="T115" s="420">
        <f t="shared" si="8"/>
        <v>0</v>
      </c>
      <c r="U115" s="418"/>
      <c r="V115" s="418"/>
      <c r="W115" s="418"/>
      <c r="X115" s="418"/>
      <c r="Y115" s="420">
        <f t="shared" si="9"/>
        <v>0</v>
      </c>
      <c r="Z115" s="418"/>
      <c r="AA115" s="418"/>
      <c r="AB115" s="418"/>
      <c r="AC115" s="418"/>
      <c r="AD115" s="420">
        <f t="shared" si="10"/>
        <v>0</v>
      </c>
      <c r="AE115" s="418"/>
      <c r="AF115" s="418"/>
      <c r="AG115" s="418"/>
      <c r="AH115" s="418"/>
      <c r="AI115" s="420">
        <f t="shared" si="11"/>
        <v>0</v>
      </c>
      <c r="AJ115" s="418"/>
      <c r="AK115" s="418"/>
      <c r="AL115" s="418"/>
      <c r="AM115" s="418"/>
      <c r="AN115" s="110" t="s">
        <v>169</v>
      </c>
      <c r="AO115" s="111">
        <f t="shared" ref="AO115:AP115" si="19">AO48</f>
        <v>0</v>
      </c>
      <c r="AP115" s="112">
        <f t="shared" si="19"/>
        <v>0</v>
      </c>
    </row>
    <row r="116" spans="1:48" ht="20.25" customHeight="1">
      <c r="A116" s="1"/>
      <c r="B116" s="246" t="s">
        <v>158</v>
      </c>
      <c r="C116" s="353" t="s">
        <v>113</v>
      </c>
      <c r="D116" s="354"/>
      <c r="E116" s="355"/>
      <c r="F116" s="201"/>
      <c r="G116" s="202"/>
      <c r="H116" s="202"/>
      <c r="I116" s="202"/>
      <c r="J116" s="202"/>
      <c r="K116" s="202"/>
      <c r="L116" s="202"/>
      <c r="M116" s="208" t="s">
        <v>101</v>
      </c>
      <c r="N116" s="181">
        <f>N49</f>
        <v>0</v>
      </c>
      <c r="O116" s="209" t="s">
        <v>60</v>
      </c>
      <c r="P116" s="421" t="s">
        <v>100</v>
      </c>
      <c r="Q116" s="421"/>
      <c r="R116" s="421"/>
      <c r="S116" s="422"/>
      <c r="T116" s="181">
        <f>T49</f>
        <v>0</v>
      </c>
      <c r="U116" s="211" t="s">
        <v>99</v>
      </c>
      <c r="V116" s="202"/>
      <c r="W116" s="212" t="s">
        <v>59</v>
      </c>
      <c r="X116" s="213">
        <f>X49</f>
        <v>0</v>
      </c>
      <c r="Y116" s="204" t="s">
        <v>60</v>
      </c>
      <c r="Z116" s="316" t="s">
        <v>103</v>
      </c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8"/>
      <c r="AP116" s="127" t="s">
        <v>98</v>
      </c>
    </row>
    <row r="117" spans="1:48" ht="20.25" customHeight="1">
      <c r="A117" s="1"/>
      <c r="B117" s="247"/>
      <c r="C117" s="356"/>
      <c r="D117" s="357"/>
      <c r="E117" s="358"/>
      <c r="F117" s="306" t="s">
        <v>102</v>
      </c>
      <c r="G117" s="307"/>
      <c r="H117" s="307"/>
      <c r="I117" s="307"/>
      <c r="J117" s="307"/>
      <c r="K117" s="307"/>
      <c r="L117" s="307"/>
      <c r="M117" s="307"/>
      <c r="N117" s="181">
        <f>N50</f>
        <v>0</v>
      </c>
      <c r="O117" s="194" t="s">
        <v>60</v>
      </c>
      <c r="P117" s="195"/>
      <c r="Q117" s="196"/>
      <c r="R117" s="74"/>
      <c r="S117" s="74"/>
      <c r="T117" s="74"/>
      <c r="U117" s="196"/>
      <c r="V117" s="197"/>
      <c r="W117" s="198" t="s">
        <v>59</v>
      </c>
      <c r="X117" s="210">
        <f>X50</f>
        <v>0</v>
      </c>
      <c r="Y117" s="200" t="s">
        <v>60</v>
      </c>
      <c r="Z117" s="319" t="s">
        <v>104</v>
      </c>
      <c r="AA117" s="320"/>
      <c r="AB117" s="320"/>
      <c r="AC117" s="320"/>
      <c r="AD117" s="320"/>
      <c r="AE117" s="320"/>
      <c r="AF117" s="87">
        <f>AF50</f>
        <v>0</v>
      </c>
      <c r="AG117" s="79" t="s">
        <v>60</v>
      </c>
      <c r="AH117" s="321" t="s">
        <v>105</v>
      </c>
      <c r="AI117" s="322"/>
      <c r="AJ117" s="322"/>
      <c r="AK117" s="322"/>
      <c r="AL117" s="322"/>
      <c r="AM117" s="322"/>
      <c r="AN117" s="323"/>
      <c r="AO117" s="182">
        <f>AO50</f>
        <v>0</v>
      </c>
      <c r="AP117" s="151">
        <f>AP50</f>
        <v>0</v>
      </c>
    </row>
    <row r="118" spans="1:48" ht="19.5" customHeight="1">
      <c r="A118" s="1"/>
      <c r="B118" s="43" t="s">
        <v>65</v>
      </c>
      <c r="C118" s="231" t="s">
        <v>41</v>
      </c>
      <c r="D118" s="232"/>
      <c r="E118" s="232"/>
      <c r="F118" s="232"/>
      <c r="G118" s="31"/>
      <c r="H118" s="14"/>
      <c r="I118" s="14"/>
      <c r="J118" s="14"/>
      <c r="K118" s="14"/>
      <c r="L118" s="14"/>
      <c r="M118" s="14"/>
      <c r="N118" s="92" t="s">
        <v>202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233" t="s">
        <v>203</v>
      </c>
      <c r="Z118" s="14"/>
      <c r="AA118" s="14"/>
      <c r="AB118" s="14"/>
      <c r="AC118" s="183"/>
      <c r="AD118" s="324" t="s">
        <v>95</v>
      </c>
      <c r="AE118" s="325"/>
      <c r="AF118" s="325"/>
      <c r="AG118" s="325"/>
      <c r="AH118" s="325"/>
      <c r="AI118" s="325"/>
      <c r="AJ118" s="325"/>
      <c r="AK118" s="325"/>
      <c r="AL118" s="325"/>
      <c r="AM118" s="325"/>
      <c r="AN118" s="326"/>
      <c r="AO118" s="309" t="str">
        <f>IF(SUM(AP95:AP117)=0,"",SUM(AP95:AP117))</f>
        <v/>
      </c>
      <c r="AP118" s="310"/>
    </row>
    <row r="119" spans="1:48" ht="21.75" customHeight="1" thickBot="1">
      <c r="A119" s="1"/>
      <c r="B119" s="88"/>
      <c r="C119" s="89"/>
      <c r="D119" s="41"/>
      <c r="E119" s="41"/>
      <c r="F119" s="41"/>
      <c r="G119" s="90"/>
      <c r="H119" s="14"/>
      <c r="I119" s="14"/>
      <c r="J119" s="75"/>
      <c r="K119" s="14"/>
      <c r="L119" s="14"/>
      <c r="M119" s="14"/>
      <c r="N119" s="230"/>
      <c r="O119" s="90"/>
      <c r="P119" s="41"/>
      <c r="Q119" s="41"/>
      <c r="R119" s="90"/>
      <c r="S119" s="91"/>
      <c r="T119" s="90"/>
      <c r="U119" s="41"/>
      <c r="V119" s="41"/>
      <c r="W119" s="14"/>
      <c r="X119" s="95"/>
      <c r="Y119" s="95"/>
      <c r="Z119" s="14"/>
      <c r="AA119" s="14"/>
      <c r="AB119" s="14"/>
      <c r="AC119" s="50"/>
      <c r="AD119" s="327" t="s">
        <v>38</v>
      </c>
      <c r="AE119" s="328"/>
      <c r="AF119" s="328"/>
      <c r="AG119" s="328"/>
      <c r="AH119" s="328"/>
      <c r="AI119" s="328"/>
      <c r="AJ119" s="328"/>
      <c r="AK119" s="328"/>
      <c r="AL119" s="328"/>
      <c r="AM119" s="328"/>
      <c r="AN119" s="329"/>
      <c r="AO119" s="311" t="str">
        <f>IF(AO118="","",ROUNDDOWN(AO118*0.1,0))</f>
        <v/>
      </c>
      <c r="AP119" s="312"/>
      <c r="AQ119" s="44"/>
    </row>
    <row r="120" spans="1:48" ht="21" customHeight="1" thickBot="1">
      <c r="A120" s="1"/>
      <c r="B120" s="43" t="s">
        <v>155</v>
      </c>
      <c r="C120" s="94" t="s">
        <v>61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92"/>
      <c r="S120" s="31"/>
      <c r="T120" s="31"/>
      <c r="U120" s="31"/>
      <c r="V120" s="31"/>
      <c r="W120" s="31"/>
      <c r="X120" s="31"/>
      <c r="Y120" s="31"/>
      <c r="Z120" s="31"/>
      <c r="AA120" s="14"/>
      <c r="AB120" s="50"/>
      <c r="AC120" s="50"/>
      <c r="AD120" s="330" t="s">
        <v>179</v>
      </c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2"/>
      <c r="AO120" s="313" t="str">
        <f>IF(AO119="","",AO118+AO119)</f>
        <v/>
      </c>
      <c r="AP120" s="314"/>
    </row>
    <row r="121" spans="1:48" ht="21.75" customHeight="1">
      <c r="A121" s="1"/>
      <c r="B121" s="43" t="s">
        <v>156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50"/>
      <c r="AC121" s="50"/>
      <c r="AD121" s="187" t="s">
        <v>178</v>
      </c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</row>
    <row r="122" spans="1:48" ht="4.7" customHeight="1">
      <c r="A122" s="1"/>
      <c r="B122" s="14"/>
      <c r="C122" s="61"/>
      <c r="D122" s="50"/>
      <c r="E122" s="50"/>
      <c r="F122" s="50"/>
      <c r="G122" s="50"/>
      <c r="H122" s="50"/>
      <c r="I122" s="50"/>
      <c r="J122" s="50"/>
      <c r="K122" s="50"/>
      <c r="L122" s="50"/>
      <c r="M122" s="71"/>
      <c r="N122" s="50"/>
      <c r="O122" s="50"/>
      <c r="P122" s="50"/>
      <c r="Q122" s="50"/>
      <c r="R122" s="50"/>
      <c r="S122" s="142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</row>
    <row r="123" spans="1:48" ht="15.75" customHeight="1">
      <c r="A123" s="1"/>
      <c r="B123" s="104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96"/>
      <c r="AP123" s="71"/>
    </row>
    <row r="124" spans="1:48" ht="15.75" customHeight="1">
      <c r="A124" s="1"/>
      <c r="B124" s="14"/>
      <c r="C124" s="14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96"/>
      <c r="AP124" s="71"/>
    </row>
    <row r="125" spans="1:48" ht="9.75" customHeight="1">
      <c r="A125" s="1"/>
      <c r="B125" s="14"/>
      <c r="C125" s="277"/>
      <c r="D125" s="277"/>
      <c r="E125" s="277"/>
      <c r="F125" s="277"/>
      <c r="G125" s="277"/>
      <c r="H125" s="277"/>
      <c r="I125" s="277"/>
      <c r="J125" s="277"/>
      <c r="K125" s="277"/>
      <c r="L125" s="277"/>
      <c r="M125" s="277"/>
      <c r="N125" s="277"/>
      <c r="O125" s="277"/>
      <c r="P125" s="277"/>
      <c r="Q125" s="277"/>
      <c r="R125" s="277"/>
      <c r="S125" s="277"/>
      <c r="T125" s="277"/>
      <c r="U125" s="277"/>
      <c r="V125" s="277"/>
      <c r="W125" s="277"/>
      <c r="X125" s="277"/>
      <c r="Y125" s="277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96"/>
      <c r="AP125" s="71"/>
    </row>
    <row r="126" spans="1:48" ht="15.75" customHeight="1">
      <c r="A126" s="1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345"/>
      <c r="R126" s="346"/>
      <c r="S126" s="346"/>
      <c r="T126" s="346"/>
      <c r="U126" s="346"/>
      <c r="V126" s="346"/>
      <c r="W126" s="346"/>
      <c r="X126" s="346"/>
      <c r="Y126" s="346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96"/>
      <c r="AP126" s="71"/>
    </row>
    <row r="127" spans="1:48" ht="15.75" customHeight="1">
      <c r="A127" s="1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346"/>
      <c r="R127" s="346"/>
      <c r="S127" s="346"/>
      <c r="T127" s="346"/>
      <c r="U127" s="346"/>
      <c r="V127" s="346"/>
      <c r="W127" s="346"/>
      <c r="X127" s="346"/>
      <c r="Y127" s="346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96"/>
      <c r="AP127" s="71"/>
      <c r="AR127" s="308"/>
      <c r="AS127" s="308"/>
      <c r="AT127" s="308"/>
      <c r="AU127" s="308"/>
      <c r="AV127" s="72"/>
    </row>
    <row r="128" spans="1:48" ht="18" customHeight="1">
      <c r="A128" s="1"/>
      <c r="B128" s="71"/>
      <c r="C128" s="71"/>
      <c r="D128" s="50"/>
      <c r="E128" s="71"/>
      <c r="F128" s="71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346"/>
      <c r="R128" s="346"/>
      <c r="S128" s="346"/>
      <c r="T128" s="346"/>
      <c r="U128" s="346"/>
      <c r="V128" s="346"/>
      <c r="W128" s="346"/>
      <c r="X128" s="346"/>
      <c r="Y128" s="346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96"/>
      <c r="AP128" s="71"/>
      <c r="AQ128" s="44"/>
      <c r="AV128" s="42"/>
    </row>
    <row r="129" spans="1:46" ht="20.25" customHeight="1">
      <c r="A129" s="1"/>
      <c r="B129" s="143"/>
      <c r="C129" s="62" t="s">
        <v>75</v>
      </c>
      <c r="D129" s="71"/>
      <c r="E129" s="71"/>
      <c r="F129" s="71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96"/>
      <c r="AP129" s="130" t="s">
        <v>97</v>
      </c>
    </row>
    <row r="130" spans="1:46" ht="17.25" customHeight="1">
      <c r="A130" s="1"/>
      <c r="B130" s="63"/>
      <c r="C130" s="64"/>
      <c r="D130" s="333" t="s">
        <v>92</v>
      </c>
      <c r="E130" s="333"/>
      <c r="F130" s="333"/>
      <c r="G130" s="333"/>
      <c r="H130" s="333"/>
      <c r="I130" s="333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336" t="s">
        <v>88</v>
      </c>
      <c r="AE130" s="337"/>
      <c r="AF130" s="337"/>
      <c r="AG130" s="337"/>
      <c r="AH130" s="337"/>
      <c r="AI130" s="338"/>
      <c r="AJ130" s="336" t="s">
        <v>37</v>
      </c>
      <c r="AK130" s="337"/>
      <c r="AL130" s="337"/>
      <c r="AM130" s="337"/>
      <c r="AN130" s="337"/>
      <c r="AO130" s="337"/>
      <c r="AP130" s="338"/>
    </row>
    <row r="131" spans="1:46" ht="14.25" customHeight="1">
      <c r="A131" s="1"/>
      <c r="B131" s="144"/>
      <c r="C131" s="69"/>
      <c r="D131" s="334"/>
      <c r="E131" s="334"/>
      <c r="F131" s="334"/>
      <c r="G131" s="334"/>
      <c r="H131" s="334"/>
      <c r="I131" s="334"/>
      <c r="J131" s="50"/>
      <c r="K131" s="50"/>
      <c r="L131" s="50"/>
      <c r="M131" s="50"/>
      <c r="N131" s="50"/>
      <c r="O131" s="55"/>
      <c r="P131" s="55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144"/>
      <c r="AE131" s="50"/>
      <c r="AF131" s="50"/>
      <c r="AG131" s="50"/>
      <c r="AH131" s="50"/>
      <c r="AI131" s="145"/>
      <c r="AJ131" s="339" t="s">
        <v>154</v>
      </c>
      <c r="AK131" s="340"/>
      <c r="AL131" s="340"/>
      <c r="AM131" s="340"/>
      <c r="AN131" s="340"/>
      <c r="AO131" s="340"/>
      <c r="AP131" s="341"/>
      <c r="AQ131" s="44"/>
    </row>
    <row r="132" spans="1:46" ht="17.25" customHeight="1">
      <c r="A132" s="1"/>
      <c r="B132" s="146"/>
      <c r="C132" s="65"/>
      <c r="D132" s="335"/>
      <c r="E132" s="335"/>
      <c r="F132" s="335"/>
      <c r="G132" s="335"/>
      <c r="H132" s="335"/>
      <c r="I132" s="335"/>
      <c r="J132" s="147"/>
      <c r="K132" s="147"/>
      <c r="L132" s="65"/>
      <c r="M132" s="147"/>
      <c r="N132" s="147"/>
      <c r="O132" s="147"/>
      <c r="P132" s="147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146"/>
      <c r="AE132" s="65"/>
      <c r="AF132" s="65"/>
      <c r="AG132" s="65"/>
      <c r="AH132" s="65"/>
      <c r="AI132" s="66"/>
      <c r="AJ132" s="342"/>
      <c r="AK132" s="343"/>
      <c r="AL132" s="343"/>
      <c r="AM132" s="343"/>
      <c r="AN132" s="343"/>
      <c r="AO132" s="343"/>
      <c r="AP132" s="344"/>
      <c r="AQ132" s="44"/>
      <c r="AR132" s="17"/>
      <c r="AS132" s="15"/>
      <c r="AT132" s="15"/>
    </row>
    <row r="133" spans="1:46" ht="16.5" customHeight="1">
      <c r="B133" s="71"/>
      <c r="C133" s="158" t="s">
        <v>42</v>
      </c>
      <c r="D133" s="71"/>
      <c r="E133" s="71"/>
      <c r="F133" s="71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96"/>
      <c r="AP133" s="131"/>
    </row>
    <row r="134" spans="1:46">
      <c r="B134" s="30"/>
      <c r="C134" s="177" t="s">
        <v>71</v>
      </c>
      <c r="D134" s="30"/>
      <c r="E134" s="30"/>
      <c r="F134" s="30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49"/>
      <c r="AP134" s="30"/>
    </row>
    <row r="135" spans="1:46">
      <c r="A135" s="1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417" t="s">
        <v>195</v>
      </c>
      <c r="AO135" s="417"/>
      <c r="AP135" s="417"/>
    </row>
    <row r="136" spans="1:46" ht="20.25" customHeight="1">
      <c r="A136" s="1"/>
      <c r="B136" s="148" t="s">
        <v>149</v>
      </c>
      <c r="C136" s="52"/>
      <c r="D136" s="52"/>
      <c r="E136" s="52"/>
      <c r="F136" s="52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1"/>
      <c r="AE136" s="51"/>
      <c r="AF136" s="50"/>
      <c r="AG136" s="50"/>
      <c r="AH136" s="50"/>
      <c r="AI136" s="50"/>
      <c r="AJ136" s="50"/>
      <c r="AK136" s="50"/>
      <c r="AL136" s="50"/>
      <c r="AM136" s="50"/>
      <c r="AN136" s="50"/>
      <c r="AO136" s="120"/>
      <c r="AP136" s="121"/>
    </row>
    <row r="137" spans="1:46" ht="14.25" customHeight="1">
      <c r="A137" s="1"/>
      <c r="B137" s="52"/>
      <c r="C137" s="52"/>
      <c r="D137" s="52"/>
      <c r="E137" s="52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1"/>
      <c r="AD137" s="51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96"/>
      <c r="AP137" s="71"/>
    </row>
    <row r="138" spans="1:46" ht="14.25" customHeight="1">
      <c r="A138" s="1"/>
      <c r="B138" s="50" t="s">
        <v>35</v>
      </c>
      <c r="C138" s="50"/>
      <c r="D138" s="50"/>
      <c r="E138" s="50"/>
      <c r="F138" s="52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96"/>
      <c r="AP138" s="71"/>
    </row>
    <row r="139" spans="1:46" ht="14.25" customHeight="1">
      <c r="A139" s="1"/>
      <c r="B139" s="50"/>
      <c r="C139" s="50"/>
      <c r="D139" s="50"/>
      <c r="E139" s="50"/>
      <c r="F139" s="52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96"/>
      <c r="AP139" s="71"/>
    </row>
    <row r="140" spans="1:46" ht="14.25" customHeight="1">
      <c r="A140" s="1"/>
      <c r="B140" s="53"/>
      <c r="C140" s="50"/>
      <c r="D140" s="50"/>
      <c r="E140" s="50"/>
      <c r="F140" s="50"/>
      <c r="G140" s="50"/>
      <c r="H140" s="122"/>
      <c r="I140" s="135"/>
      <c r="J140" s="135"/>
      <c r="K140" s="122"/>
      <c r="L140" s="122"/>
      <c r="M140" s="122"/>
      <c r="N140" s="122"/>
      <c r="O140" s="50"/>
      <c r="P140" s="135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96"/>
      <c r="AP140" s="71"/>
    </row>
    <row r="141" spans="1:46" ht="9.75" customHeight="1">
      <c r="A141" s="1"/>
      <c r="B141" s="60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122"/>
      <c r="AO141" s="96"/>
      <c r="AP141" s="71"/>
    </row>
    <row r="142" spans="1:46" ht="18" customHeight="1">
      <c r="A142" s="1"/>
      <c r="B142" s="60"/>
      <c r="C142" s="60"/>
      <c r="D142" s="60"/>
      <c r="E142" s="60"/>
      <c r="F142" s="37" t="s">
        <v>93</v>
      </c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96"/>
      <c r="AP142" s="71"/>
      <c r="AQ142" s="45"/>
    </row>
    <row r="143" spans="1:46" ht="18" customHeight="1">
      <c r="A143" s="1"/>
      <c r="B143" s="122"/>
      <c r="C143" s="50"/>
      <c r="D143" s="50"/>
      <c r="E143" s="50"/>
      <c r="F143" s="397">
        <f>F76</f>
        <v>0</v>
      </c>
      <c r="G143" s="399">
        <f>G76</f>
        <v>0</v>
      </c>
      <c r="H143" s="399">
        <f>H76</f>
        <v>0</v>
      </c>
      <c r="I143" s="399">
        <f>I76</f>
        <v>0</v>
      </c>
      <c r="J143" s="401">
        <f>J76</f>
        <v>0</v>
      </c>
      <c r="K143" s="50"/>
      <c r="L143" s="53" t="s">
        <v>2</v>
      </c>
      <c r="M143" s="50"/>
      <c r="N143" s="50"/>
      <c r="O143" s="50"/>
      <c r="P143" s="54"/>
      <c r="Q143" s="54"/>
      <c r="R143" s="284">
        <f>R76</f>
        <v>0</v>
      </c>
      <c r="S143" s="285"/>
      <c r="T143" s="285"/>
      <c r="U143" s="285"/>
      <c r="V143" s="285"/>
      <c r="W143" s="285"/>
      <c r="X143" s="285"/>
      <c r="Y143" s="285"/>
      <c r="Z143" s="285"/>
      <c r="AA143" s="285"/>
      <c r="AB143" s="285"/>
      <c r="AC143" s="285"/>
      <c r="AD143" s="285"/>
      <c r="AE143" s="285"/>
      <c r="AF143" s="285"/>
      <c r="AG143" s="285"/>
      <c r="AH143" s="285"/>
      <c r="AI143" s="285"/>
      <c r="AJ143" s="285"/>
      <c r="AK143" s="285"/>
      <c r="AL143" s="285"/>
      <c r="AM143" s="285"/>
      <c r="AN143" s="285"/>
      <c r="AO143" s="285"/>
      <c r="AP143" s="50"/>
      <c r="AQ143" s="45"/>
    </row>
    <row r="144" spans="1:46" ht="18" customHeight="1">
      <c r="A144" s="1"/>
      <c r="B144" s="50"/>
      <c r="C144" s="50"/>
      <c r="D144" s="50"/>
      <c r="E144" s="136"/>
      <c r="F144" s="398"/>
      <c r="G144" s="400"/>
      <c r="H144" s="400"/>
      <c r="I144" s="400"/>
      <c r="J144" s="402"/>
      <c r="K144" s="50"/>
      <c r="L144" s="53" t="s">
        <v>0</v>
      </c>
      <c r="M144" s="50"/>
      <c r="N144" s="50"/>
      <c r="O144" s="50"/>
      <c r="P144" s="54"/>
      <c r="Q144" s="54"/>
      <c r="R144" s="284">
        <f>R77</f>
        <v>0</v>
      </c>
      <c r="S144" s="285"/>
      <c r="T144" s="285"/>
      <c r="U144" s="285"/>
      <c r="V144" s="285"/>
      <c r="W144" s="285"/>
      <c r="X144" s="285"/>
      <c r="Y144" s="285"/>
      <c r="Z144" s="285"/>
      <c r="AA144" s="285"/>
      <c r="AB144" s="285"/>
      <c r="AC144" s="285"/>
      <c r="AD144" s="285"/>
      <c r="AE144" s="285"/>
      <c r="AF144" s="285"/>
      <c r="AG144" s="285"/>
      <c r="AH144" s="285"/>
      <c r="AI144" s="285"/>
      <c r="AJ144" s="285"/>
      <c r="AK144" s="285"/>
      <c r="AL144" s="285"/>
      <c r="AM144" s="285"/>
      <c r="AN144" s="285"/>
      <c r="AO144" s="285"/>
      <c r="AP144" s="50"/>
      <c r="AQ144" s="45"/>
    </row>
    <row r="145" spans="1:43" ht="13.5" customHeight="1">
      <c r="A145" s="1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60" t="s">
        <v>40</v>
      </c>
      <c r="M145" s="50"/>
      <c r="N145" s="50"/>
      <c r="O145" s="50"/>
      <c r="P145" s="55"/>
      <c r="Q145" s="54"/>
      <c r="R145" s="284">
        <f>R78</f>
        <v>0</v>
      </c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  <c r="AL145" s="285"/>
      <c r="AM145" s="285"/>
      <c r="AN145" s="285"/>
      <c r="AO145" s="285"/>
      <c r="AP145" s="50"/>
      <c r="AQ145" s="45"/>
    </row>
    <row r="146" spans="1:43" ht="18" customHeight="1">
      <c r="A146" s="1"/>
      <c r="B146" s="50"/>
      <c r="C146" s="50"/>
      <c r="D146" s="50"/>
      <c r="E146" s="50"/>
      <c r="F146" s="37" t="s">
        <v>94</v>
      </c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4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55"/>
      <c r="AJ146" s="55"/>
      <c r="AK146" s="55"/>
      <c r="AL146" s="55"/>
      <c r="AM146" s="55"/>
      <c r="AN146" s="55"/>
      <c r="AO146" s="98"/>
      <c r="AP146" s="50"/>
      <c r="AQ146" s="45"/>
    </row>
    <row r="147" spans="1:43" ht="18" customHeight="1">
      <c r="A147" s="1"/>
      <c r="B147" s="50"/>
      <c r="C147" s="50"/>
      <c r="D147" s="50"/>
      <c r="E147" s="50"/>
      <c r="F147" s="397">
        <f>F80</f>
        <v>0</v>
      </c>
      <c r="G147" s="399">
        <f>G80</f>
        <v>0</v>
      </c>
      <c r="H147" s="399">
        <f>H80</f>
        <v>0</v>
      </c>
      <c r="I147" s="399">
        <f>I80</f>
        <v>0</v>
      </c>
      <c r="J147" s="401">
        <f>J80</f>
        <v>0</v>
      </c>
      <c r="K147" s="50"/>
      <c r="L147" s="53" t="s">
        <v>2</v>
      </c>
      <c r="M147" s="50"/>
      <c r="N147" s="50"/>
      <c r="O147" s="50"/>
      <c r="P147" s="54"/>
      <c r="Q147" s="54"/>
      <c r="R147" s="284">
        <f>R80</f>
        <v>0</v>
      </c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  <c r="AL147" s="285"/>
      <c r="AM147" s="285"/>
      <c r="AN147" s="285"/>
      <c r="AO147" s="285"/>
      <c r="AP147" s="50"/>
      <c r="AQ147" s="45"/>
    </row>
    <row r="148" spans="1:43" ht="18" customHeight="1">
      <c r="A148" s="1"/>
      <c r="B148" s="50"/>
      <c r="C148" s="50"/>
      <c r="D148" s="50"/>
      <c r="E148" s="136"/>
      <c r="F148" s="398"/>
      <c r="G148" s="400"/>
      <c r="H148" s="400"/>
      <c r="I148" s="400"/>
      <c r="J148" s="402"/>
      <c r="K148" s="50"/>
      <c r="L148" s="53" t="s">
        <v>0</v>
      </c>
      <c r="M148" s="50"/>
      <c r="N148" s="50"/>
      <c r="O148" s="50"/>
      <c r="P148" s="54"/>
      <c r="Q148" s="54"/>
      <c r="R148" s="284">
        <f>R81</f>
        <v>0</v>
      </c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  <c r="AN148" s="285"/>
      <c r="AO148" s="285"/>
      <c r="AP148" s="50"/>
      <c r="AQ148" s="45"/>
    </row>
    <row r="149" spans="1:43" ht="13.5" customHeight="1">
      <c r="A149" s="1" t="s">
        <v>68</v>
      </c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60" t="s">
        <v>40</v>
      </c>
      <c r="M149" s="50"/>
      <c r="N149" s="50"/>
      <c r="O149" s="50"/>
      <c r="P149" s="56"/>
      <c r="Q149" s="54"/>
      <c r="R149" s="284">
        <f>R82</f>
        <v>0</v>
      </c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  <c r="AN149" s="285"/>
      <c r="AO149" s="285"/>
      <c r="AP149" s="50"/>
      <c r="AQ149" s="45"/>
    </row>
    <row r="150" spans="1:43" ht="21.75" customHeight="1">
      <c r="A150" s="1"/>
      <c r="B150" s="60" t="s">
        <v>39</v>
      </c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8"/>
      <c r="AF150" s="58"/>
      <c r="AG150" s="58"/>
      <c r="AH150" s="58"/>
      <c r="AI150" s="50"/>
      <c r="AJ150" s="50"/>
      <c r="AK150" s="50"/>
      <c r="AL150" s="50"/>
      <c r="AM150" s="50"/>
      <c r="AN150" s="50"/>
      <c r="AO150" s="96"/>
      <c r="AP150" s="50"/>
    </row>
    <row r="151" spans="1:43" ht="21.75" customHeight="1">
      <c r="A151" s="1"/>
      <c r="B151" s="388" t="s">
        <v>67</v>
      </c>
      <c r="C151" s="389"/>
      <c r="D151" s="389"/>
      <c r="E151" s="389"/>
      <c r="F151" s="389"/>
      <c r="G151" s="389"/>
      <c r="H151" s="389"/>
      <c r="I151" s="389"/>
      <c r="J151" s="443">
        <f>J84</f>
        <v>0</v>
      </c>
      <c r="K151" s="393"/>
      <c r="L151" s="393"/>
      <c r="M151" s="393"/>
      <c r="N151" s="393"/>
      <c r="O151" s="393"/>
      <c r="P151" s="393"/>
      <c r="Q151" s="393"/>
      <c r="R151" s="393"/>
      <c r="S151" s="393"/>
      <c r="T151" s="393"/>
      <c r="U151" s="393"/>
      <c r="V151" s="393"/>
      <c r="W151" s="393"/>
      <c r="X151" s="393"/>
      <c r="Y151" s="393"/>
      <c r="Z151" s="393"/>
      <c r="AA151" s="393"/>
      <c r="AB151" s="393"/>
      <c r="AC151" s="393"/>
      <c r="AD151" s="393"/>
      <c r="AE151" s="393"/>
      <c r="AF151" s="393"/>
      <c r="AG151" s="393"/>
      <c r="AH151" s="393"/>
      <c r="AI151" s="393"/>
      <c r="AJ151" s="393"/>
      <c r="AK151" s="393"/>
      <c r="AL151" s="393"/>
      <c r="AM151" s="393"/>
      <c r="AN151" s="393"/>
      <c r="AO151" s="393"/>
      <c r="AP151" s="394"/>
    </row>
    <row r="152" spans="1:43" ht="21.75" customHeight="1">
      <c r="A152" s="1"/>
      <c r="B152" s="391"/>
      <c r="C152" s="335"/>
      <c r="D152" s="335"/>
      <c r="E152" s="335"/>
      <c r="F152" s="335"/>
      <c r="G152" s="335"/>
      <c r="H152" s="335"/>
      <c r="I152" s="335"/>
      <c r="J152" s="444">
        <f>J85</f>
        <v>0</v>
      </c>
      <c r="K152" s="445"/>
      <c r="L152" s="445"/>
      <c r="M152" s="445"/>
      <c r="N152" s="445"/>
      <c r="O152" s="445"/>
      <c r="P152" s="445"/>
      <c r="Q152" s="445"/>
      <c r="R152" s="445"/>
      <c r="S152" s="445"/>
      <c r="T152" s="445"/>
      <c r="U152" s="445"/>
      <c r="V152" s="445"/>
      <c r="W152" s="445"/>
      <c r="X152" s="445"/>
      <c r="Y152" s="445"/>
      <c r="Z152" s="445"/>
      <c r="AA152" s="445"/>
      <c r="AB152" s="445"/>
      <c r="AC152" s="445"/>
      <c r="AD152" s="445"/>
      <c r="AE152" s="445"/>
      <c r="AF152" s="445"/>
      <c r="AG152" s="445"/>
      <c r="AH152" s="445"/>
      <c r="AI152" s="445"/>
      <c r="AJ152" s="445"/>
      <c r="AK152" s="445"/>
      <c r="AL152" s="445"/>
      <c r="AM152" s="445"/>
      <c r="AN152" s="445"/>
      <c r="AO152" s="445"/>
      <c r="AP152" s="446"/>
    </row>
    <row r="153" spans="1:43" ht="21.75" customHeight="1">
      <c r="A153" s="1"/>
      <c r="B153" s="137" t="s">
        <v>66</v>
      </c>
      <c r="C153" s="138"/>
      <c r="D153" s="138"/>
      <c r="E153" s="138"/>
      <c r="F153" s="138"/>
      <c r="G153" s="59"/>
      <c r="H153" s="59"/>
      <c r="I153" s="59"/>
      <c r="J153" s="447">
        <f>J86</f>
        <v>0</v>
      </c>
      <c r="K153" s="448"/>
      <c r="L153" s="448"/>
      <c r="M153" s="448"/>
      <c r="N153" s="448"/>
      <c r="O153" s="448"/>
      <c r="P153" s="448"/>
      <c r="Q153" s="448"/>
      <c r="R153" s="448"/>
      <c r="S153" s="448"/>
      <c r="T153" s="448"/>
      <c r="U153" s="448"/>
      <c r="V153" s="448"/>
      <c r="W153" s="448"/>
      <c r="X153" s="448"/>
      <c r="Y153" s="448"/>
      <c r="Z153" s="448"/>
      <c r="AA153" s="448"/>
      <c r="AB153" s="448"/>
      <c r="AC153" s="448"/>
      <c r="AD153" s="448"/>
      <c r="AE153" s="448"/>
      <c r="AF153" s="448"/>
      <c r="AG153" s="448"/>
      <c r="AH153" s="448"/>
      <c r="AI153" s="448"/>
      <c r="AJ153" s="448"/>
      <c r="AK153" s="448"/>
      <c r="AL153" s="448"/>
      <c r="AM153" s="448"/>
      <c r="AN153" s="448"/>
      <c r="AO153" s="448"/>
      <c r="AP153" s="449"/>
    </row>
    <row r="154" spans="1:43" ht="27" customHeight="1">
      <c r="A154" s="1"/>
      <c r="B154" s="139" t="s">
        <v>157</v>
      </c>
      <c r="C154" s="140"/>
      <c r="D154" s="140"/>
      <c r="E154" s="140"/>
      <c r="F154" s="140"/>
      <c r="G154" s="67"/>
      <c r="H154" s="67"/>
      <c r="I154" s="67"/>
      <c r="J154" s="403">
        <f>J87</f>
        <v>0</v>
      </c>
      <c r="K154" s="404"/>
      <c r="L154" s="404"/>
      <c r="M154" s="404"/>
      <c r="N154" s="404"/>
      <c r="O154" s="404"/>
      <c r="P154" s="404"/>
      <c r="Q154" s="404"/>
      <c r="R154" s="404"/>
      <c r="S154" s="404"/>
      <c r="T154" s="404"/>
      <c r="U154" s="404"/>
      <c r="V154" s="404"/>
      <c r="W154" s="404"/>
      <c r="X154" s="404"/>
      <c r="Y154" s="404"/>
      <c r="Z154" s="404"/>
      <c r="AA154" s="404"/>
      <c r="AB154" s="404"/>
      <c r="AC154" s="404"/>
      <c r="AD154" s="404"/>
      <c r="AE154" s="404"/>
      <c r="AF154" s="404"/>
      <c r="AG154" s="404"/>
      <c r="AH154" s="404"/>
      <c r="AI154" s="404"/>
      <c r="AJ154" s="404"/>
      <c r="AK154" s="404"/>
      <c r="AL154" s="404"/>
      <c r="AM154" s="404"/>
      <c r="AN154" s="404"/>
      <c r="AO154" s="404"/>
      <c r="AP154" s="405"/>
    </row>
    <row r="155" spans="1:43" ht="18" customHeight="1">
      <c r="A155" s="1"/>
      <c r="B155" s="179" t="s">
        <v>84</v>
      </c>
      <c r="C155" s="274" t="s">
        <v>112</v>
      </c>
      <c r="D155" s="275"/>
      <c r="E155" s="275"/>
      <c r="F155" s="275"/>
      <c r="G155" s="275"/>
      <c r="H155" s="275"/>
      <c r="I155" s="275"/>
      <c r="J155" s="407" t="s">
        <v>106</v>
      </c>
      <c r="K155" s="407"/>
      <c r="L155" s="407"/>
      <c r="M155" s="407"/>
      <c r="N155" s="407"/>
      <c r="O155" s="407" t="s">
        <v>107</v>
      </c>
      <c r="P155" s="407"/>
      <c r="Q155" s="407"/>
      <c r="R155" s="407"/>
      <c r="S155" s="407"/>
      <c r="T155" s="407" t="s">
        <v>108</v>
      </c>
      <c r="U155" s="407"/>
      <c r="V155" s="407"/>
      <c r="W155" s="407"/>
      <c r="X155" s="407"/>
      <c r="Y155" s="407" t="s">
        <v>109</v>
      </c>
      <c r="Z155" s="407"/>
      <c r="AA155" s="407"/>
      <c r="AB155" s="407"/>
      <c r="AC155" s="407"/>
      <c r="AD155" s="407" t="s">
        <v>110</v>
      </c>
      <c r="AE155" s="407"/>
      <c r="AF155" s="407"/>
      <c r="AG155" s="407"/>
      <c r="AH155" s="407"/>
      <c r="AI155" s="407" t="s">
        <v>111</v>
      </c>
      <c r="AJ155" s="407"/>
      <c r="AK155" s="407"/>
      <c r="AL155" s="407"/>
      <c r="AM155" s="407"/>
      <c r="AN155" s="408"/>
      <c r="AO155" s="409"/>
      <c r="AP155" s="410"/>
    </row>
    <row r="156" spans="1:43" ht="18" customHeight="1">
      <c r="A156" s="1"/>
      <c r="B156" s="379" t="s">
        <v>63</v>
      </c>
      <c r="C156" s="381" t="s">
        <v>90</v>
      </c>
      <c r="D156" s="382"/>
      <c r="E156" s="382"/>
      <c r="F156" s="382"/>
      <c r="G156" s="382"/>
      <c r="H156" s="382"/>
      <c r="I156" s="382"/>
      <c r="J156" s="381">
        <f>J89</f>
        <v>0</v>
      </c>
      <c r="K156" s="382"/>
      <c r="L156" s="382"/>
      <c r="M156" s="382"/>
      <c r="N156" s="382"/>
      <c r="O156" s="440">
        <f>O89</f>
        <v>0</v>
      </c>
      <c r="P156" s="440"/>
      <c r="Q156" s="440"/>
      <c r="R156" s="440"/>
      <c r="S156" s="440"/>
      <c r="T156" s="440">
        <f>T89</f>
        <v>0</v>
      </c>
      <c r="U156" s="440"/>
      <c r="V156" s="440"/>
      <c r="W156" s="440"/>
      <c r="X156" s="440"/>
      <c r="Y156" s="441">
        <f>Y89</f>
        <v>0</v>
      </c>
      <c r="Z156" s="441"/>
      <c r="AA156" s="441"/>
      <c r="AB156" s="441"/>
      <c r="AC156" s="441"/>
      <c r="AD156" s="440">
        <f>AD89</f>
        <v>0</v>
      </c>
      <c r="AE156" s="440"/>
      <c r="AF156" s="440"/>
      <c r="AG156" s="440"/>
      <c r="AH156" s="440"/>
      <c r="AI156" s="382">
        <f>AI89</f>
        <v>0</v>
      </c>
      <c r="AJ156" s="382"/>
      <c r="AK156" s="382"/>
      <c r="AL156" s="382"/>
      <c r="AM156" s="383"/>
      <c r="AN156" s="411"/>
      <c r="AO156" s="412"/>
      <c r="AP156" s="413"/>
    </row>
    <row r="157" spans="1:43" ht="15.75" customHeight="1">
      <c r="A157" s="1"/>
      <c r="B157" s="379"/>
      <c r="C157" s="381" t="s">
        <v>91</v>
      </c>
      <c r="D157" s="382"/>
      <c r="E157" s="382"/>
      <c r="F157" s="382"/>
      <c r="G157" s="382"/>
      <c r="H157" s="382"/>
      <c r="I157" s="382"/>
      <c r="J157" s="381">
        <f>J90</f>
        <v>0</v>
      </c>
      <c r="K157" s="382"/>
      <c r="L157" s="382"/>
      <c r="M157" s="382"/>
      <c r="N157" s="382"/>
      <c r="O157" s="440">
        <f>O90</f>
        <v>0</v>
      </c>
      <c r="P157" s="440"/>
      <c r="Q157" s="440"/>
      <c r="R157" s="440"/>
      <c r="S157" s="440"/>
      <c r="T157" s="440">
        <f>T90</f>
        <v>0</v>
      </c>
      <c r="U157" s="440"/>
      <c r="V157" s="440"/>
      <c r="W157" s="440"/>
      <c r="X157" s="440"/>
      <c r="Y157" s="440">
        <f>Y90</f>
        <v>0</v>
      </c>
      <c r="Z157" s="440"/>
      <c r="AA157" s="440"/>
      <c r="AB157" s="440"/>
      <c r="AC157" s="440"/>
      <c r="AD157" s="440">
        <f>AD90</f>
        <v>0</v>
      </c>
      <c r="AE157" s="440"/>
      <c r="AF157" s="440"/>
      <c r="AG157" s="440"/>
      <c r="AH157" s="440"/>
      <c r="AI157" s="382">
        <f>AI90</f>
        <v>0</v>
      </c>
      <c r="AJ157" s="382"/>
      <c r="AK157" s="382"/>
      <c r="AL157" s="382"/>
      <c r="AM157" s="383"/>
      <c r="AN157" s="411"/>
      <c r="AO157" s="412"/>
      <c r="AP157" s="413"/>
    </row>
    <row r="158" spans="1:43" ht="27" customHeight="1">
      <c r="A158" s="1"/>
      <c r="B158" s="379"/>
      <c r="C158" s="381" t="s">
        <v>50</v>
      </c>
      <c r="D158" s="382"/>
      <c r="E158" s="382"/>
      <c r="F158" s="382"/>
      <c r="G158" s="382"/>
      <c r="H158" s="382"/>
      <c r="I158" s="382"/>
      <c r="J158" s="442">
        <f>J91</f>
        <v>0</v>
      </c>
      <c r="K158" s="437"/>
      <c r="L158" s="437"/>
      <c r="M158" s="437"/>
      <c r="N158" s="437"/>
      <c r="O158" s="378">
        <f>O91</f>
        <v>0</v>
      </c>
      <c r="P158" s="378"/>
      <c r="Q158" s="378"/>
      <c r="R158" s="378"/>
      <c r="S158" s="378"/>
      <c r="T158" s="378">
        <f>T91</f>
        <v>0</v>
      </c>
      <c r="U158" s="378"/>
      <c r="V158" s="378"/>
      <c r="W158" s="378"/>
      <c r="X158" s="378"/>
      <c r="Y158" s="378">
        <f>Y91</f>
        <v>0</v>
      </c>
      <c r="Z158" s="378"/>
      <c r="AA158" s="378"/>
      <c r="AB158" s="378"/>
      <c r="AC158" s="378"/>
      <c r="AD158" s="378">
        <f>AD91</f>
        <v>0</v>
      </c>
      <c r="AE158" s="378"/>
      <c r="AF158" s="378"/>
      <c r="AG158" s="378"/>
      <c r="AH158" s="378"/>
      <c r="AI158" s="437">
        <f>AI91</f>
        <v>0</v>
      </c>
      <c r="AJ158" s="437"/>
      <c r="AK158" s="437"/>
      <c r="AL158" s="437"/>
      <c r="AM158" s="386"/>
      <c r="AN158" s="411"/>
      <c r="AO158" s="412"/>
      <c r="AP158" s="413"/>
    </row>
    <row r="159" spans="1:43" ht="36" customHeight="1">
      <c r="A159" s="1"/>
      <c r="B159" s="379"/>
      <c r="C159" s="381" t="s">
        <v>51</v>
      </c>
      <c r="D159" s="382"/>
      <c r="E159" s="382"/>
      <c r="F159" s="382"/>
      <c r="G159" s="382"/>
      <c r="H159" s="382"/>
      <c r="I159" s="382"/>
      <c r="J159" s="442">
        <f>J92</f>
        <v>0</v>
      </c>
      <c r="K159" s="437"/>
      <c r="L159" s="437"/>
      <c r="M159" s="437"/>
      <c r="N159" s="437"/>
      <c r="O159" s="378">
        <f>O92</f>
        <v>0</v>
      </c>
      <c r="P159" s="378"/>
      <c r="Q159" s="378"/>
      <c r="R159" s="378"/>
      <c r="S159" s="378"/>
      <c r="T159" s="378">
        <f>T92</f>
        <v>0</v>
      </c>
      <c r="U159" s="378"/>
      <c r="V159" s="378"/>
      <c r="W159" s="378"/>
      <c r="X159" s="378"/>
      <c r="Y159" s="378">
        <f>Y92</f>
        <v>0</v>
      </c>
      <c r="Z159" s="378"/>
      <c r="AA159" s="378"/>
      <c r="AB159" s="378"/>
      <c r="AC159" s="378"/>
      <c r="AD159" s="378">
        <f>AD92</f>
        <v>0</v>
      </c>
      <c r="AE159" s="378"/>
      <c r="AF159" s="378"/>
      <c r="AG159" s="378"/>
      <c r="AH159" s="378"/>
      <c r="AI159" s="437">
        <f>AI92</f>
        <v>0</v>
      </c>
      <c r="AJ159" s="437"/>
      <c r="AK159" s="437"/>
      <c r="AL159" s="437"/>
      <c r="AM159" s="386"/>
      <c r="AN159" s="411"/>
      <c r="AO159" s="412"/>
      <c r="AP159" s="413"/>
    </row>
    <row r="160" spans="1:43" ht="36" customHeight="1">
      <c r="A160" s="1"/>
      <c r="B160" s="380"/>
      <c r="C160" s="372" t="s">
        <v>69</v>
      </c>
      <c r="D160" s="373"/>
      <c r="E160" s="373"/>
      <c r="F160" s="373"/>
      <c r="G160" s="373"/>
      <c r="H160" s="373"/>
      <c r="I160" s="373"/>
      <c r="J160" s="434">
        <f>J93</f>
        <v>0</v>
      </c>
      <c r="K160" s="435"/>
      <c r="L160" s="435"/>
      <c r="M160" s="435"/>
      <c r="N160" s="435"/>
      <c r="O160" s="436">
        <f>O93</f>
        <v>0</v>
      </c>
      <c r="P160" s="436"/>
      <c r="Q160" s="436"/>
      <c r="R160" s="436"/>
      <c r="S160" s="436"/>
      <c r="T160" s="436">
        <f>T93</f>
        <v>0</v>
      </c>
      <c r="U160" s="436"/>
      <c r="V160" s="436"/>
      <c r="W160" s="436"/>
      <c r="X160" s="436"/>
      <c r="Y160" s="436">
        <f>Y93</f>
        <v>0</v>
      </c>
      <c r="Z160" s="436"/>
      <c r="AA160" s="436"/>
      <c r="AB160" s="436"/>
      <c r="AC160" s="436"/>
      <c r="AD160" s="436">
        <f>AD93</f>
        <v>0</v>
      </c>
      <c r="AE160" s="436"/>
      <c r="AF160" s="436"/>
      <c r="AG160" s="436"/>
      <c r="AH160" s="436"/>
      <c r="AI160" s="438">
        <f>AI93</f>
        <v>0</v>
      </c>
      <c r="AJ160" s="438"/>
      <c r="AK160" s="438"/>
      <c r="AL160" s="438"/>
      <c r="AM160" s="439"/>
      <c r="AN160" s="414"/>
      <c r="AO160" s="415"/>
      <c r="AP160" s="416"/>
    </row>
    <row r="161" spans="1:42" ht="15" customHeight="1">
      <c r="A161" s="1"/>
      <c r="B161" s="141" t="s">
        <v>64</v>
      </c>
      <c r="C161" s="274" t="s">
        <v>62</v>
      </c>
      <c r="D161" s="275"/>
      <c r="E161" s="275"/>
      <c r="F161" s="276"/>
      <c r="G161" s="279" t="s">
        <v>96</v>
      </c>
      <c r="H161" s="280"/>
      <c r="I161" s="280"/>
      <c r="J161" s="281" t="s">
        <v>1</v>
      </c>
      <c r="K161" s="282"/>
      <c r="L161" s="282"/>
      <c r="M161" s="282"/>
      <c r="N161" s="282"/>
      <c r="O161" s="283" t="s">
        <v>1</v>
      </c>
      <c r="P161" s="283"/>
      <c r="Q161" s="283"/>
      <c r="R161" s="283"/>
      <c r="S161" s="283"/>
      <c r="T161" s="283" t="s">
        <v>1</v>
      </c>
      <c r="U161" s="283"/>
      <c r="V161" s="283"/>
      <c r="W161" s="283"/>
      <c r="X161" s="283"/>
      <c r="Y161" s="283" t="s">
        <v>1</v>
      </c>
      <c r="Z161" s="283"/>
      <c r="AA161" s="283"/>
      <c r="AB161" s="283"/>
      <c r="AC161" s="283"/>
      <c r="AD161" s="283" t="s">
        <v>1</v>
      </c>
      <c r="AE161" s="283"/>
      <c r="AF161" s="283"/>
      <c r="AG161" s="283"/>
      <c r="AH161" s="283"/>
      <c r="AI161" s="282" t="s">
        <v>1</v>
      </c>
      <c r="AJ161" s="282"/>
      <c r="AK161" s="282"/>
      <c r="AL161" s="282"/>
      <c r="AM161" s="371"/>
      <c r="AN161" s="123"/>
      <c r="AO161" s="152" t="s">
        <v>1</v>
      </c>
      <c r="AP161" s="124" t="s">
        <v>58</v>
      </c>
    </row>
    <row r="162" spans="1:42" ht="16.5" customHeight="1">
      <c r="A162" s="1"/>
      <c r="B162" s="305" t="s">
        <v>198</v>
      </c>
      <c r="C162" s="251" t="s">
        <v>152</v>
      </c>
      <c r="D162" s="252"/>
      <c r="E162" s="252"/>
      <c r="F162" s="253"/>
      <c r="G162" s="107" t="s">
        <v>43</v>
      </c>
      <c r="H162" s="351">
        <v>6000</v>
      </c>
      <c r="I162" s="433"/>
      <c r="J162" s="424">
        <f t="shared" ref="J162:J182" si="20">J95</f>
        <v>0</v>
      </c>
      <c r="K162" s="369"/>
      <c r="L162" s="369"/>
      <c r="M162" s="369"/>
      <c r="N162" s="369"/>
      <c r="O162" s="278">
        <f t="shared" ref="O162:O175" si="21">O95</f>
        <v>0</v>
      </c>
      <c r="P162" s="278"/>
      <c r="Q162" s="278"/>
      <c r="R162" s="278"/>
      <c r="S162" s="278"/>
      <c r="T162" s="278">
        <f t="shared" ref="T162:T182" si="22">T95</f>
        <v>0</v>
      </c>
      <c r="U162" s="278"/>
      <c r="V162" s="278"/>
      <c r="W162" s="278"/>
      <c r="X162" s="278"/>
      <c r="Y162" s="278">
        <f t="shared" ref="Y162:Y182" si="23">Y95</f>
        <v>0</v>
      </c>
      <c r="Z162" s="278"/>
      <c r="AA162" s="278"/>
      <c r="AB162" s="278"/>
      <c r="AC162" s="278"/>
      <c r="AD162" s="278">
        <f t="shared" ref="AD162:AD182" si="24">AD95</f>
        <v>0</v>
      </c>
      <c r="AE162" s="278"/>
      <c r="AF162" s="278"/>
      <c r="AG162" s="278"/>
      <c r="AH162" s="278"/>
      <c r="AI162" s="369">
        <f t="shared" ref="AI162:AI175" si="25">AI95</f>
        <v>0</v>
      </c>
      <c r="AJ162" s="369"/>
      <c r="AK162" s="369"/>
      <c r="AL162" s="369"/>
      <c r="AM162" s="367"/>
      <c r="AN162" s="102" t="s">
        <v>43</v>
      </c>
      <c r="AO162" s="153">
        <f t="shared" ref="AO162:AP175" si="26">AO95</f>
        <v>0</v>
      </c>
      <c r="AP162" s="125">
        <f t="shared" si="26"/>
        <v>0</v>
      </c>
    </row>
    <row r="163" spans="1:42" ht="16.5" customHeight="1">
      <c r="A163" s="1"/>
      <c r="B163" s="305"/>
      <c r="C163" s="251" t="s">
        <v>114</v>
      </c>
      <c r="D163" s="252"/>
      <c r="E163" s="252"/>
      <c r="F163" s="253"/>
      <c r="G163" s="107" t="s">
        <v>44</v>
      </c>
      <c r="H163" s="351">
        <v>9400</v>
      </c>
      <c r="I163" s="433"/>
      <c r="J163" s="424">
        <f t="shared" si="20"/>
        <v>0</v>
      </c>
      <c r="K163" s="369"/>
      <c r="L163" s="369"/>
      <c r="M163" s="369"/>
      <c r="N163" s="369"/>
      <c r="O163" s="278">
        <f t="shared" si="21"/>
        <v>0</v>
      </c>
      <c r="P163" s="278"/>
      <c r="Q163" s="278"/>
      <c r="R163" s="278"/>
      <c r="S163" s="278"/>
      <c r="T163" s="278">
        <f t="shared" si="22"/>
        <v>0</v>
      </c>
      <c r="U163" s="278"/>
      <c r="V163" s="278"/>
      <c r="W163" s="278"/>
      <c r="X163" s="278"/>
      <c r="Y163" s="278">
        <f t="shared" si="23"/>
        <v>0</v>
      </c>
      <c r="Z163" s="278"/>
      <c r="AA163" s="278"/>
      <c r="AB163" s="278"/>
      <c r="AC163" s="278"/>
      <c r="AD163" s="278">
        <f t="shared" si="24"/>
        <v>0</v>
      </c>
      <c r="AE163" s="278"/>
      <c r="AF163" s="278"/>
      <c r="AG163" s="278"/>
      <c r="AH163" s="278"/>
      <c r="AI163" s="369">
        <f t="shared" si="25"/>
        <v>0</v>
      </c>
      <c r="AJ163" s="369"/>
      <c r="AK163" s="369"/>
      <c r="AL163" s="369"/>
      <c r="AM163" s="367"/>
      <c r="AN163" s="102" t="s">
        <v>44</v>
      </c>
      <c r="AO163" s="153">
        <f t="shared" si="26"/>
        <v>0</v>
      </c>
      <c r="AP163" s="125">
        <f t="shared" si="26"/>
        <v>0</v>
      </c>
    </row>
    <row r="164" spans="1:42" ht="16.5" customHeight="1">
      <c r="A164" s="1"/>
      <c r="B164" s="305"/>
      <c r="C164" s="251" t="s">
        <v>115</v>
      </c>
      <c r="D164" s="252"/>
      <c r="E164" s="252"/>
      <c r="F164" s="253"/>
      <c r="G164" s="107" t="s">
        <v>45</v>
      </c>
      <c r="H164" s="351">
        <v>5100</v>
      </c>
      <c r="I164" s="433"/>
      <c r="J164" s="424">
        <f t="shared" si="20"/>
        <v>0</v>
      </c>
      <c r="K164" s="369"/>
      <c r="L164" s="369"/>
      <c r="M164" s="369"/>
      <c r="N164" s="369"/>
      <c r="O164" s="278">
        <f t="shared" si="21"/>
        <v>0</v>
      </c>
      <c r="P164" s="278"/>
      <c r="Q164" s="278"/>
      <c r="R164" s="278"/>
      <c r="S164" s="278"/>
      <c r="T164" s="278">
        <f t="shared" si="22"/>
        <v>0</v>
      </c>
      <c r="U164" s="278"/>
      <c r="V164" s="278"/>
      <c r="W164" s="278"/>
      <c r="X164" s="278"/>
      <c r="Y164" s="278">
        <f t="shared" si="23"/>
        <v>0</v>
      </c>
      <c r="Z164" s="278"/>
      <c r="AA164" s="278"/>
      <c r="AB164" s="278"/>
      <c r="AC164" s="278"/>
      <c r="AD164" s="278">
        <f t="shared" si="24"/>
        <v>0</v>
      </c>
      <c r="AE164" s="278"/>
      <c r="AF164" s="278"/>
      <c r="AG164" s="278"/>
      <c r="AH164" s="278"/>
      <c r="AI164" s="369">
        <f t="shared" si="25"/>
        <v>0</v>
      </c>
      <c r="AJ164" s="369"/>
      <c r="AK164" s="369"/>
      <c r="AL164" s="369"/>
      <c r="AM164" s="367"/>
      <c r="AN164" s="102" t="s">
        <v>45</v>
      </c>
      <c r="AO164" s="153">
        <f t="shared" si="26"/>
        <v>0</v>
      </c>
      <c r="AP164" s="125">
        <f t="shared" si="26"/>
        <v>0</v>
      </c>
    </row>
    <row r="165" spans="1:42" ht="16.5" customHeight="1">
      <c r="A165" s="1"/>
      <c r="B165" s="305"/>
      <c r="C165" s="251" t="s">
        <v>116</v>
      </c>
      <c r="D165" s="252"/>
      <c r="E165" s="252"/>
      <c r="F165" s="253"/>
      <c r="G165" s="107" t="s">
        <v>46</v>
      </c>
      <c r="H165" s="351">
        <v>3500</v>
      </c>
      <c r="I165" s="433"/>
      <c r="J165" s="424">
        <f t="shared" si="20"/>
        <v>0</v>
      </c>
      <c r="K165" s="369"/>
      <c r="L165" s="369"/>
      <c r="M165" s="369"/>
      <c r="N165" s="369"/>
      <c r="O165" s="278">
        <f t="shared" si="21"/>
        <v>0</v>
      </c>
      <c r="P165" s="278"/>
      <c r="Q165" s="278"/>
      <c r="R165" s="278"/>
      <c r="S165" s="278"/>
      <c r="T165" s="278">
        <f t="shared" si="22"/>
        <v>0</v>
      </c>
      <c r="U165" s="278"/>
      <c r="V165" s="278"/>
      <c r="W165" s="278"/>
      <c r="X165" s="278"/>
      <c r="Y165" s="278">
        <f t="shared" si="23"/>
        <v>0</v>
      </c>
      <c r="Z165" s="278"/>
      <c r="AA165" s="278"/>
      <c r="AB165" s="278"/>
      <c r="AC165" s="278"/>
      <c r="AD165" s="278">
        <f t="shared" si="24"/>
        <v>0</v>
      </c>
      <c r="AE165" s="278"/>
      <c r="AF165" s="278"/>
      <c r="AG165" s="278"/>
      <c r="AH165" s="278"/>
      <c r="AI165" s="369">
        <f t="shared" si="25"/>
        <v>0</v>
      </c>
      <c r="AJ165" s="369"/>
      <c r="AK165" s="369"/>
      <c r="AL165" s="369"/>
      <c r="AM165" s="367"/>
      <c r="AN165" s="102" t="s">
        <v>46</v>
      </c>
      <c r="AO165" s="153">
        <f t="shared" si="26"/>
        <v>0</v>
      </c>
      <c r="AP165" s="125">
        <f t="shared" si="26"/>
        <v>0</v>
      </c>
    </row>
    <row r="166" spans="1:42" ht="16.5" customHeight="1">
      <c r="A166" s="1"/>
      <c r="B166" s="305"/>
      <c r="C166" s="251" t="s">
        <v>117</v>
      </c>
      <c r="D166" s="252"/>
      <c r="E166" s="252"/>
      <c r="F166" s="253"/>
      <c r="G166" s="107" t="s">
        <v>47</v>
      </c>
      <c r="H166" s="351">
        <v>15600</v>
      </c>
      <c r="I166" s="433"/>
      <c r="J166" s="424">
        <f t="shared" si="20"/>
        <v>0</v>
      </c>
      <c r="K166" s="369"/>
      <c r="L166" s="369"/>
      <c r="M166" s="369"/>
      <c r="N166" s="369"/>
      <c r="O166" s="278">
        <f t="shared" si="21"/>
        <v>0</v>
      </c>
      <c r="P166" s="278"/>
      <c r="Q166" s="278"/>
      <c r="R166" s="278"/>
      <c r="S166" s="278"/>
      <c r="T166" s="278">
        <f t="shared" si="22"/>
        <v>0</v>
      </c>
      <c r="U166" s="278"/>
      <c r="V166" s="278"/>
      <c r="W166" s="278"/>
      <c r="X166" s="278"/>
      <c r="Y166" s="278">
        <f t="shared" si="23"/>
        <v>0</v>
      </c>
      <c r="Z166" s="278"/>
      <c r="AA166" s="278"/>
      <c r="AB166" s="278"/>
      <c r="AC166" s="278"/>
      <c r="AD166" s="278">
        <f t="shared" si="24"/>
        <v>0</v>
      </c>
      <c r="AE166" s="278"/>
      <c r="AF166" s="278"/>
      <c r="AG166" s="278"/>
      <c r="AH166" s="278"/>
      <c r="AI166" s="369">
        <f t="shared" si="25"/>
        <v>0</v>
      </c>
      <c r="AJ166" s="369"/>
      <c r="AK166" s="369"/>
      <c r="AL166" s="369"/>
      <c r="AM166" s="367"/>
      <c r="AN166" s="102" t="s">
        <v>47</v>
      </c>
      <c r="AO166" s="153">
        <f t="shared" si="26"/>
        <v>0</v>
      </c>
      <c r="AP166" s="125">
        <f t="shared" si="26"/>
        <v>0</v>
      </c>
    </row>
    <row r="167" spans="1:42" ht="16.5" customHeight="1">
      <c r="A167" s="1"/>
      <c r="B167" s="305"/>
      <c r="C167" s="251" t="s">
        <v>118</v>
      </c>
      <c r="D167" s="252"/>
      <c r="E167" s="252"/>
      <c r="F167" s="253"/>
      <c r="G167" s="107" t="s">
        <v>48</v>
      </c>
      <c r="H167" s="351">
        <v>44000</v>
      </c>
      <c r="I167" s="433"/>
      <c r="J167" s="424">
        <f t="shared" si="20"/>
        <v>0</v>
      </c>
      <c r="K167" s="369"/>
      <c r="L167" s="369"/>
      <c r="M167" s="369"/>
      <c r="N167" s="369"/>
      <c r="O167" s="278">
        <f t="shared" si="21"/>
        <v>0</v>
      </c>
      <c r="P167" s="278"/>
      <c r="Q167" s="278"/>
      <c r="R167" s="278"/>
      <c r="S167" s="278"/>
      <c r="T167" s="278">
        <f t="shared" si="22"/>
        <v>0</v>
      </c>
      <c r="U167" s="278"/>
      <c r="V167" s="278"/>
      <c r="W167" s="278"/>
      <c r="X167" s="278"/>
      <c r="Y167" s="278">
        <f t="shared" si="23"/>
        <v>0</v>
      </c>
      <c r="Z167" s="278"/>
      <c r="AA167" s="278"/>
      <c r="AB167" s="278"/>
      <c r="AC167" s="278"/>
      <c r="AD167" s="278">
        <f t="shared" si="24"/>
        <v>0</v>
      </c>
      <c r="AE167" s="278"/>
      <c r="AF167" s="278"/>
      <c r="AG167" s="278"/>
      <c r="AH167" s="278"/>
      <c r="AI167" s="369">
        <f t="shared" si="25"/>
        <v>0</v>
      </c>
      <c r="AJ167" s="369"/>
      <c r="AK167" s="369"/>
      <c r="AL167" s="369"/>
      <c r="AM167" s="367"/>
      <c r="AN167" s="102" t="s">
        <v>48</v>
      </c>
      <c r="AO167" s="153">
        <f t="shared" si="26"/>
        <v>0</v>
      </c>
      <c r="AP167" s="125">
        <f t="shared" si="26"/>
        <v>0</v>
      </c>
    </row>
    <row r="168" spans="1:42" ht="16.5" customHeight="1">
      <c r="A168" s="1"/>
      <c r="B168" s="305"/>
      <c r="C168" s="248" t="s">
        <v>119</v>
      </c>
      <c r="D168" s="249"/>
      <c r="E168" s="249"/>
      <c r="F168" s="250"/>
      <c r="G168" s="110" t="s">
        <v>49</v>
      </c>
      <c r="H168" s="359">
        <v>15400</v>
      </c>
      <c r="I168" s="419"/>
      <c r="J168" s="420">
        <f t="shared" si="20"/>
        <v>0</v>
      </c>
      <c r="K168" s="418"/>
      <c r="L168" s="418"/>
      <c r="M168" s="418"/>
      <c r="N168" s="418"/>
      <c r="O168" s="347">
        <f t="shared" si="21"/>
        <v>0</v>
      </c>
      <c r="P168" s="347"/>
      <c r="Q168" s="347"/>
      <c r="R168" s="347"/>
      <c r="S168" s="347"/>
      <c r="T168" s="347">
        <f t="shared" si="22"/>
        <v>0</v>
      </c>
      <c r="U168" s="347"/>
      <c r="V168" s="347"/>
      <c r="W168" s="347"/>
      <c r="X168" s="347"/>
      <c r="Y168" s="347">
        <f t="shared" si="23"/>
        <v>0</v>
      </c>
      <c r="Z168" s="347"/>
      <c r="AA168" s="347"/>
      <c r="AB168" s="347"/>
      <c r="AC168" s="347"/>
      <c r="AD168" s="347">
        <f t="shared" si="24"/>
        <v>0</v>
      </c>
      <c r="AE168" s="347"/>
      <c r="AF168" s="347"/>
      <c r="AG168" s="347"/>
      <c r="AH168" s="347"/>
      <c r="AI168" s="418">
        <f t="shared" si="25"/>
        <v>0</v>
      </c>
      <c r="AJ168" s="418"/>
      <c r="AK168" s="418"/>
      <c r="AL168" s="418"/>
      <c r="AM168" s="361"/>
      <c r="AN168" s="126" t="s">
        <v>49</v>
      </c>
      <c r="AO168" s="154">
        <f t="shared" si="26"/>
        <v>0</v>
      </c>
      <c r="AP168" s="127">
        <f t="shared" si="26"/>
        <v>0</v>
      </c>
    </row>
    <row r="169" spans="1:42" ht="16.5" customHeight="1">
      <c r="A169" s="1"/>
      <c r="B169" s="305"/>
      <c r="C169" s="251" t="s">
        <v>120</v>
      </c>
      <c r="D169" s="252"/>
      <c r="E169" s="252"/>
      <c r="F169" s="253"/>
      <c r="G169" s="107" t="s">
        <v>52</v>
      </c>
      <c r="H169" s="351">
        <v>5100</v>
      </c>
      <c r="I169" s="433"/>
      <c r="J169" s="424">
        <f t="shared" si="20"/>
        <v>0</v>
      </c>
      <c r="K169" s="369"/>
      <c r="L169" s="369"/>
      <c r="M169" s="369"/>
      <c r="N169" s="369"/>
      <c r="O169" s="278">
        <f t="shared" si="21"/>
        <v>0</v>
      </c>
      <c r="P169" s="278"/>
      <c r="Q169" s="278"/>
      <c r="R169" s="278"/>
      <c r="S169" s="278"/>
      <c r="T169" s="278">
        <f t="shared" si="22"/>
        <v>0</v>
      </c>
      <c r="U169" s="278"/>
      <c r="V169" s="278"/>
      <c r="W169" s="278"/>
      <c r="X169" s="278"/>
      <c r="Y169" s="278">
        <f t="shared" si="23"/>
        <v>0</v>
      </c>
      <c r="Z169" s="278"/>
      <c r="AA169" s="278"/>
      <c r="AB169" s="278"/>
      <c r="AC169" s="278"/>
      <c r="AD169" s="278">
        <f t="shared" si="24"/>
        <v>0</v>
      </c>
      <c r="AE169" s="278"/>
      <c r="AF169" s="278"/>
      <c r="AG169" s="278"/>
      <c r="AH169" s="278"/>
      <c r="AI169" s="369">
        <f t="shared" si="25"/>
        <v>0</v>
      </c>
      <c r="AJ169" s="369"/>
      <c r="AK169" s="369"/>
      <c r="AL169" s="369"/>
      <c r="AM169" s="367"/>
      <c r="AN169" s="102" t="s">
        <v>52</v>
      </c>
      <c r="AO169" s="153">
        <f t="shared" si="26"/>
        <v>0</v>
      </c>
      <c r="AP169" s="125">
        <f t="shared" si="26"/>
        <v>0</v>
      </c>
    </row>
    <row r="170" spans="1:42" ht="16.5" customHeight="1">
      <c r="A170" s="1"/>
      <c r="B170" s="305"/>
      <c r="C170" s="254" t="s">
        <v>144</v>
      </c>
      <c r="D170" s="255"/>
      <c r="E170" s="255"/>
      <c r="F170" s="256"/>
      <c r="G170" s="107" t="s">
        <v>53</v>
      </c>
      <c r="H170" s="351">
        <v>6600</v>
      </c>
      <c r="I170" s="433"/>
      <c r="J170" s="424">
        <f t="shared" si="20"/>
        <v>0</v>
      </c>
      <c r="K170" s="369"/>
      <c r="L170" s="369"/>
      <c r="M170" s="369"/>
      <c r="N170" s="369"/>
      <c r="O170" s="278">
        <f t="shared" si="21"/>
        <v>0</v>
      </c>
      <c r="P170" s="278"/>
      <c r="Q170" s="278"/>
      <c r="R170" s="278"/>
      <c r="S170" s="278"/>
      <c r="T170" s="278">
        <f t="shared" si="22"/>
        <v>0</v>
      </c>
      <c r="U170" s="278"/>
      <c r="V170" s="278"/>
      <c r="W170" s="278"/>
      <c r="X170" s="278"/>
      <c r="Y170" s="278">
        <f t="shared" si="23"/>
        <v>0</v>
      </c>
      <c r="Z170" s="278"/>
      <c r="AA170" s="278"/>
      <c r="AB170" s="278"/>
      <c r="AC170" s="278"/>
      <c r="AD170" s="278">
        <f t="shared" si="24"/>
        <v>0</v>
      </c>
      <c r="AE170" s="278"/>
      <c r="AF170" s="278"/>
      <c r="AG170" s="278"/>
      <c r="AH170" s="278"/>
      <c r="AI170" s="369">
        <f t="shared" si="25"/>
        <v>0</v>
      </c>
      <c r="AJ170" s="369"/>
      <c r="AK170" s="369"/>
      <c r="AL170" s="369"/>
      <c r="AM170" s="367"/>
      <c r="AN170" s="102" t="s">
        <v>53</v>
      </c>
      <c r="AO170" s="153">
        <f t="shared" si="26"/>
        <v>0</v>
      </c>
      <c r="AP170" s="125">
        <f t="shared" si="26"/>
        <v>0</v>
      </c>
    </row>
    <row r="171" spans="1:42" ht="16.5" customHeight="1">
      <c r="A171" s="1"/>
      <c r="B171" s="305"/>
      <c r="C171" s="257" t="s">
        <v>151</v>
      </c>
      <c r="D171" s="258"/>
      <c r="E171" s="258"/>
      <c r="F171" s="259"/>
      <c r="G171" s="107" t="s">
        <v>54</v>
      </c>
      <c r="H171" s="351">
        <v>13200</v>
      </c>
      <c r="I171" s="433"/>
      <c r="J171" s="424">
        <f t="shared" si="20"/>
        <v>0</v>
      </c>
      <c r="K171" s="369"/>
      <c r="L171" s="369"/>
      <c r="M171" s="369"/>
      <c r="N171" s="369"/>
      <c r="O171" s="278">
        <f t="shared" si="21"/>
        <v>0</v>
      </c>
      <c r="P171" s="278"/>
      <c r="Q171" s="278"/>
      <c r="R171" s="278"/>
      <c r="S171" s="278"/>
      <c r="T171" s="278">
        <f t="shared" si="22"/>
        <v>0</v>
      </c>
      <c r="U171" s="278"/>
      <c r="V171" s="278"/>
      <c r="W171" s="278"/>
      <c r="X171" s="278"/>
      <c r="Y171" s="278">
        <f t="shared" si="23"/>
        <v>0</v>
      </c>
      <c r="Z171" s="278"/>
      <c r="AA171" s="278"/>
      <c r="AB171" s="278"/>
      <c r="AC171" s="278"/>
      <c r="AD171" s="278">
        <f t="shared" si="24"/>
        <v>0</v>
      </c>
      <c r="AE171" s="278"/>
      <c r="AF171" s="278"/>
      <c r="AG171" s="278"/>
      <c r="AH171" s="278"/>
      <c r="AI171" s="369">
        <f t="shared" si="25"/>
        <v>0</v>
      </c>
      <c r="AJ171" s="369"/>
      <c r="AK171" s="369"/>
      <c r="AL171" s="369"/>
      <c r="AM171" s="367"/>
      <c r="AN171" s="102" t="s">
        <v>54</v>
      </c>
      <c r="AO171" s="153">
        <f t="shared" si="26"/>
        <v>0</v>
      </c>
      <c r="AP171" s="125">
        <f t="shared" si="26"/>
        <v>0</v>
      </c>
    </row>
    <row r="172" spans="1:42" ht="16.5" customHeight="1">
      <c r="A172" s="1"/>
      <c r="B172" s="305"/>
      <c r="C172" s="248" t="s">
        <v>121</v>
      </c>
      <c r="D172" s="249"/>
      <c r="E172" s="249"/>
      <c r="F172" s="250"/>
      <c r="G172" s="110" t="s">
        <v>55</v>
      </c>
      <c r="H172" s="359">
        <v>1600</v>
      </c>
      <c r="I172" s="419"/>
      <c r="J172" s="420">
        <f t="shared" si="20"/>
        <v>0</v>
      </c>
      <c r="K172" s="418"/>
      <c r="L172" s="418"/>
      <c r="M172" s="418"/>
      <c r="N172" s="418"/>
      <c r="O172" s="347">
        <f t="shared" si="21"/>
        <v>0</v>
      </c>
      <c r="P172" s="347"/>
      <c r="Q172" s="347"/>
      <c r="R172" s="347"/>
      <c r="S172" s="347"/>
      <c r="T172" s="347">
        <f t="shared" si="22"/>
        <v>0</v>
      </c>
      <c r="U172" s="347"/>
      <c r="V172" s="347"/>
      <c r="W172" s="347"/>
      <c r="X172" s="347"/>
      <c r="Y172" s="347">
        <f t="shared" si="23"/>
        <v>0</v>
      </c>
      <c r="Z172" s="347"/>
      <c r="AA172" s="347"/>
      <c r="AB172" s="347"/>
      <c r="AC172" s="347"/>
      <c r="AD172" s="347">
        <f t="shared" si="24"/>
        <v>0</v>
      </c>
      <c r="AE172" s="347"/>
      <c r="AF172" s="347"/>
      <c r="AG172" s="347"/>
      <c r="AH172" s="347"/>
      <c r="AI172" s="418">
        <f t="shared" si="25"/>
        <v>0</v>
      </c>
      <c r="AJ172" s="418"/>
      <c r="AK172" s="418"/>
      <c r="AL172" s="418"/>
      <c r="AM172" s="361"/>
      <c r="AN172" s="126" t="s">
        <v>55</v>
      </c>
      <c r="AO172" s="154">
        <f t="shared" si="26"/>
        <v>0</v>
      </c>
      <c r="AP172" s="127">
        <f t="shared" si="26"/>
        <v>0</v>
      </c>
    </row>
    <row r="173" spans="1:42" ht="16.5" customHeight="1">
      <c r="A173" s="1"/>
      <c r="B173" s="305"/>
      <c r="C173" s="260" t="s">
        <v>145</v>
      </c>
      <c r="D173" s="261"/>
      <c r="E173" s="261"/>
      <c r="F173" s="262"/>
      <c r="G173" s="217" t="s">
        <v>56</v>
      </c>
      <c r="H173" s="348">
        <v>2400</v>
      </c>
      <c r="I173" s="428"/>
      <c r="J173" s="429">
        <f t="shared" si="20"/>
        <v>0</v>
      </c>
      <c r="K173" s="425"/>
      <c r="L173" s="425"/>
      <c r="M173" s="425"/>
      <c r="N173" s="425"/>
      <c r="O173" s="350">
        <f t="shared" si="21"/>
        <v>0</v>
      </c>
      <c r="P173" s="350"/>
      <c r="Q173" s="350"/>
      <c r="R173" s="350"/>
      <c r="S173" s="350"/>
      <c r="T173" s="350">
        <f t="shared" si="22"/>
        <v>0</v>
      </c>
      <c r="U173" s="350"/>
      <c r="V173" s="350"/>
      <c r="W173" s="350"/>
      <c r="X173" s="350"/>
      <c r="Y173" s="350">
        <f t="shared" si="23"/>
        <v>0</v>
      </c>
      <c r="Z173" s="350"/>
      <c r="AA173" s="350"/>
      <c r="AB173" s="350"/>
      <c r="AC173" s="350"/>
      <c r="AD173" s="350">
        <f t="shared" si="24"/>
        <v>0</v>
      </c>
      <c r="AE173" s="350"/>
      <c r="AF173" s="350"/>
      <c r="AG173" s="350"/>
      <c r="AH173" s="350"/>
      <c r="AI173" s="425">
        <f t="shared" si="25"/>
        <v>0</v>
      </c>
      <c r="AJ173" s="425"/>
      <c r="AK173" s="425"/>
      <c r="AL173" s="425"/>
      <c r="AM173" s="426"/>
      <c r="AN173" s="227" t="s">
        <v>56</v>
      </c>
      <c r="AO173" s="228">
        <f t="shared" si="26"/>
        <v>0</v>
      </c>
      <c r="AP173" s="229">
        <f t="shared" si="26"/>
        <v>0</v>
      </c>
    </row>
    <row r="174" spans="1:42" ht="16.5" customHeight="1">
      <c r="A174" s="1"/>
      <c r="B174" s="305"/>
      <c r="C174" s="251" t="s">
        <v>146</v>
      </c>
      <c r="D174" s="252"/>
      <c r="E174" s="252"/>
      <c r="F174" s="253"/>
      <c r="G174" s="107" t="s">
        <v>171</v>
      </c>
      <c r="H174" s="351">
        <v>7800</v>
      </c>
      <c r="I174" s="427"/>
      <c r="J174" s="424">
        <f t="shared" si="20"/>
        <v>0</v>
      </c>
      <c r="K174" s="369"/>
      <c r="L174" s="369"/>
      <c r="M174" s="369"/>
      <c r="N174" s="369"/>
      <c r="O174" s="278">
        <f t="shared" si="21"/>
        <v>0</v>
      </c>
      <c r="P174" s="278"/>
      <c r="Q174" s="278"/>
      <c r="R174" s="278"/>
      <c r="S174" s="278"/>
      <c r="T174" s="278">
        <f t="shared" si="22"/>
        <v>0</v>
      </c>
      <c r="U174" s="278"/>
      <c r="V174" s="278"/>
      <c r="W174" s="278"/>
      <c r="X174" s="278"/>
      <c r="Y174" s="278">
        <f t="shared" si="23"/>
        <v>0</v>
      </c>
      <c r="Z174" s="278"/>
      <c r="AA174" s="278"/>
      <c r="AB174" s="278"/>
      <c r="AC174" s="278"/>
      <c r="AD174" s="278">
        <f t="shared" si="24"/>
        <v>0</v>
      </c>
      <c r="AE174" s="278"/>
      <c r="AF174" s="278"/>
      <c r="AG174" s="278"/>
      <c r="AH174" s="278"/>
      <c r="AI174" s="369">
        <f t="shared" si="25"/>
        <v>0</v>
      </c>
      <c r="AJ174" s="369"/>
      <c r="AK174" s="369"/>
      <c r="AL174" s="369"/>
      <c r="AM174" s="367"/>
      <c r="AN174" s="102" t="s">
        <v>171</v>
      </c>
      <c r="AO174" s="153">
        <f t="shared" si="26"/>
        <v>0</v>
      </c>
      <c r="AP174" s="125">
        <f t="shared" si="26"/>
        <v>0</v>
      </c>
    </row>
    <row r="175" spans="1:42" s="27" customFormat="1" ht="16.5" customHeight="1">
      <c r="A175" s="26"/>
      <c r="B175" s="305"/>
      <c r="C175" s="263" t="s">
        <v>122</v>
      </c>
      <c r="D175" s="271" t="s">
        <v>123</v>
      </c>
      <c r="E175" s="272"/>
      <c r="F175" s="273"/>
      <c r="G175" s="107" t="s">
        <v>172</v>
      </c>
      <c r="H175" s="288">
        <v>14500</v>
      </c>
      <c r="I175" s="430"/>
      <c r="J175" s="424">
        <f t="shared" si="20"/>
        <v>0</v>
      </c>
      <c r="K175" s="369"/>
      <c r="L175" s="369"/>
      <c r="M175" s="369"/>
      <c r="N175" s="369"/>
      <c r="O175" s="278">
        <f t="shared" si="21"/>
        <v>0</v>
      </c>
      <c r="P175" s="278"/>
      <c r="Q175" s="278"/>
      <c r="R175" s="278"/>
      <c r="S175" s="278"/>
      <c r="T175" s="278">
        <f t="shared" si="22"/>
        <v>0</v>
      </c>
      <c r="U175" s="278"/>
      <c r="V175" s="278"/>
      <c r="W175" s="278"/>
      <c r="X175" s="278"/>
      <c r="Y175" s="278">
        <f t="shared" si="23"/>
        <v>0</v>
      </c>
      <c r="Z175" s="278"/>
      <c r="AA175" s="278"/>
      <c r="AB175" s="278"/>
      <c r="AC175" s="278"/>
      <c r="AD175" s="278">
        <f t="shared" si="24"/>
        <v>0</v>
      </c>
      <c r="AE175" s="278"/>
      <c r="AF175" s="278"/>
      <c r="AG175" s="278"/>
      <c r="AH175" s="278"/>
      <c r="AI175" s="369">
        <f t="shared" si="25"/>
        <v>0</v>
      </c>
      <c r="AJ175" s="369"/>
      <c r="AK175" s="369"/>
      <c r="AL175" s="369"/>
      <c r="AM175" s="367"/>
      <c r="AN175" s="102" t="s">
        <v>172</v>
      </c>
      <c r="AO175" s="153">
        <f t="shared" si="26"/>
        <v>0</v>
      </c>
      <c r="AP175" s="125">
        <f t="shared" si="26"/>
        <v>0</v>
      </c>
    </row>
    <row r="176" spans="1:42" ht="16.5" customHeight="1">
      <c r="A176" s="1"/>
      <c r="B176" s="305"/>
      <c r="C176" s="264"/>
      <c r="D176" s="265" t="s">
        <v>124</v>
      </c>
      <c r="E176" s="266"/>
      <c r="F176" s="267"/>
      <c r="G176" s="107" t="s">
        <v>173</v>
      </c>
      <c r="H176" s="288">
        <v>55200</v>
      </c>
      <c r="I176" s="430"/>
      <c r="J176" s="431">
        <f t="shared" si="20"/>
        <v>0</v>
      </c>
      <c r="K176" s="432"/>
      <c r="L176" s="432"/>
      <c r="M176" s="432"/>
      <c r="N176" s="432"/>
      <c r="O176" s="287">
        <f t="shared" ref="O176" si="27">O109</f>
        <v>0</v>
      </c>
      <c r="P176" s="287"/>
      <c r="Q176" s="287"/>
      <c r="R176" s="287"/>
      <c r="S176" s="287"/>
      <c r="T176" s="287">
        <f t="shared" si="22"/>
        <v>0</v>
      </c>
      <c r="U176" s="287"/>
      <c r="V176" s="287"/>
      <c r="W176" s="287"/>
      <c r="X176" s="287"/>
      <c r="Y176" s="287">
        <f t="shared" si="23"/>
        <v>0</v>
      </c>
      <c r="Z176" s="287"/>
      <c r="AA176" s="287"/>
      <c r="AB176" s="287"/>
      <c r="AC176" s="287"/>
      <c r="AD176" s="287">
        <f t="shared" si="24"/>
        <v>0</v>
      </c>
      <c r="AE176" s="287"/>
      <c r="AF176" s="287"/>
      <c r="AG176" s="287"/>
      <c r="AH176" s="287"/>
      <c r="AI176" s="432">
        <f t="shared" ref="AI176" si="28">AI109</f>
        <v>0</v>
      </c>
      <c r="AJ176" s="432"/>
      <c r="AK176" s="432"/>
      <c r="AL176" s="432"/>
      <c r="AM176" s="286"/>
      <c r="AN176" s="128" t="s">
        <v>173</v>
      </c>
      <c r="AO176" s="155">
        <f t="shared" ref="AO176:AP176" si="29">AO109</f>
        <v>0</v>
      </c>
      <c r="AP176" s="129">
        <f t="shared" si="29"/>
        <v>0</v>
      </c>
    </row>
    <row r="177" spans="1:43" ht="16.5" customHeight="1">
      <c r="A177" s="1"/>
      <c r="B177" s="305"/>
      <c r="C177" s="264"/>
      <c r="D177" s="268" t="s">
        <v>125</v>
      </c>
      <c r="E177" s="269"/>
      <c r="F177" s="270"/>
      <c r="G177" s="107" t="s">
        <v>174</v>
      </c>
      <c r="H177" s="288">
        <v>40700</v>
      </c>
      <c r="I177" s="430"/>
      <c r="J177" s="424">
        <f t="shared" si="20"/>
        <v>0</v>
      </c>
      <c r="K177" s="369"/>
      <c r="L177" s="369"/>
      <c r="M177" s="369"/>
      <c r="N177" s="369"/>
      <c r="O177" s="278">
        <f t="shared" ref="O177" si="30">O110</f>
        <v>0</v>
      </c>
      <c r="P177" s="278"/>
      <c r="Q177" s="278"/>
      <c r="R177" s="278"/>
      <c r="S177" s="278"/>
      <c r="T177" s="278">
        <f t="shared" si="22"/>
        <v>0</v>
      </c>
      <c r="U177" s="278"/>
      <c r="V177" s="278"/>
      <c r="W177" s="278"/>
      <c r="X177" s="278"/>
      <c r="Y177" s="278">
        <f t="shared" si="23"/>
        <v>0</v>
      </c>
      <c r="Z177" s="278"/>
      <c r="AA177" s="278"/>
      <c r="AB177" s="278"/>
      <c r="AC177" s="278"/>
      <c r="AD177" s="278">
        <f t="shared" si="24"/>
        <v>0</v>
      </c>
      <c r="AE177" s="278"/>
      <c r="AF177" s="278"/>
      <c r="AG177" s="278"/>
      <c r="AH177" s="278"/>
      <c r="AI177" s="369">
        <f t="shared" ref="AI177" si="31">AI110</f>
        <v>0</v>
      </c>
      <c r="AJ177" s="369"/>
      <c r="AK177" s="369"/>
      <c r="AL177" s="369"/>
      <c r="AM177" s="367"/>
      <c r="AN177" s="102" t="s">
        <v>174</v>
      </c>
      <c r="AO177" s="153">
        <f t="shared" ref="AO177:AP177" si="32">AO110</f>
        <v>0</v>
      </c>
      <c r="AP177" s="125">
        <f t="shared" si="32"/>
        <v>0</v>
      </c>
    </row>
    <row r="178" spans="1:43" ht="16.5" customHeight="1">
      <c r="A178" s="1"/>
      <c r="B178" s="305"/>
      <c r="C178" s="362" t="s">
        <v>126</v>
      </c>
      <c r="D178" s="363"/>
      <c r="E178" s="363"/>
      <c r="F178" s="364"/>
      <c r="G178" s="180" t="s">
        <v>175</v>
      </c>
      <c r="H178" s="365">
        <v>10300</v>
      </c>
      <c r="I178" s="423"/>
      <c r="J178" s="424">
        <f t="shared" si="20"/>
        <v>0</v>
      </c>
      <c r="K178" s="369"/>
      <c r="L178" s="369"/>
      <c r="M178" s="369"/>
      <c r="N178" s="369"/>
      <c r="O178" s="278">
        <f t="shared" ref="O178" si="33">O111</f>
        <v>0</v>
      </c>
      <c r="P178" s="278"/>
      <c r="Q178" s="278"/>
      <c r="R178" s="278"/>
      <c r="S178" s="278"/>
      <c r="T178" s="278">
        <f t="shared" si="22"/>
        <v>0</v>
      </c>
      <c r="U178" s="278"/>
      <c r="V178" s="278"/>
      <c r="W178" s="278"/>
      <c r="X178" s="278"/>
      <c r="Y178" s="278">
        <f t="shared" si="23"/>
        <v>0</v>
      </c>
      <c r="Z178" s="278"/>
      <c r="AA178" s="278"/>
      <c r="AB178" s="278"/>
      <c r="AC178" s="278"/>
      <c r="AD178" s="278">
        <f t="shared" si="24"/>
        <v>0</v>
      </c>
      <c r="AE178" s="278"/>
      <c r="AF178" s="278"/>
      <c r="AG178" s="278"/>
      <c r="AH178" s="278"/>
      <c r="AI178" s="369">
        <f t="shared" ref="AI178" si="34">AI111</f>
        <v>0</v>
      </c>
      <c r="AJ178" s="369"/>
      <c r="AK178" s="369"/>
      <c r="AL178" s="369"/>
      <c r="AM178" s="367"/>
      <c r="AN178" s="102" t="s">
        <v>175</v>
      </c>
      <c r="AO178" s="153">
        <f t="shared" ref="AO178:AP178" si="35">AO111</f>
        <v>0</v>
      </c>
      <c r="AP178" s="125">
        <f t="shared" si="35"/>
        <v>0</v>
      </c>
      <c r="AQ178" s="44"/>
    </row>
    <row r="179" spans="1:43" ht="16.5" customHeight="1">
      <c r="A179" s="1"/>
      <c r="B179" s="305"/>
      <c r="C179" s="248" t="s">
        <v>127</v>
      </c>
      <c r="D179" s="249"/>
      <c r="E179" s="249"/>
      <c r="F179" s="250"/>
      <c r="G179" s="110" t="s">
        <v>176</v>
      </c>
      <c r="H179" s="359">
        <v>15200</v>
      </c>
      <c r="I179" s="419"/>
      <c r="J179" s="420">
        <f t="shared" si="20"/>
        <v>0</v>
      </c>
      <c r="K179" s="418"/>
      <c r="L179" s="418"/>
      <c r="M179" s="418"/>
      <c r="N179" s="418"/>
      <c r="O179" s="347">
        <f t="shared" ref="O179" si="36">O112</f>
        <v>0</v>
      </c>
      <c r="P179" s="347"/>
      <c r="Q179" s="347"/>
      <c r="R179" s="347"/>
      <c r="S179" s="347"/>
      <c r="T179" s="347">
        <f t="shared" si="22"/>
        <v>0</v>
      </c>
      <c r="U179" s="347"/>
      <c r="V179" s="347"/>
      <c r="W179" s="347"/>
      <c r="X179" s="347"/>
      <c r="Y179" s="347">
        <f t="shared" si="23"/>
        <v>0</v>
      </c>
      <c r="Z179" s="347"/>
      <c r="AA179" s="347"/>
      <c r="AB179" s="347"/>
      <c r="AC179" s="347"/>
      <c r="AD179" s="347">
        <f t="shared" si="24"/>
        <v>0</v>
      </c>
      <c r="AE179" s="347"/>
      <c r="AF179" s="347"/>
      <c r="AG179" s="347"/>
      <c r="AH179" s="347"/>
      <c r="AI179" s="418">
        <f t="shared" ref="AI179" si="37">AI112</f>
        <v>0</v>
      </c>
      <c r="AJ179" s="418"/>
      <c r="AK179" s="418"/>
      <c r="AL179" s="418"/>
      <c r="AM179" s="361"/>
      <c r="AN179" s="126" t="s">
        <v>176</v>
      </c>
      <c r="AO179" s="154">
        <f t="shared" ref="AO179:AP179" si="38">AO112</f>
        <v>0</v>
      </c>
      <c r="AP179" s="127">
        <f t="shared" si="38"/>
        <v>0</v>
      </c>
    </row>
    <row r="180" spans="1:43" ht="16.5" customHeight="1">
      <c r="A180" s="1"/>
      <c r="B180" s="568" t="s">
        <v>199</v>
      </c>
      <c r="C180" s="570" t="s">
        <v>180</v>
      </c>
      <c r="D180" s="571"/>
      <c r="E180" s="571"/>
      <c r="F180" s="572"/>
      <c r="G180" s="224" t="s">
        <v>167</v>
      </c>
      <c r="H180" s="573">
        <v>5300</v>
      </c>
      <c r="I180" s="574"/>
      <c r="J180" s="560">
        <f t="shared" si="20"/>
        <v>0</v>
      </c>
      <c r="K180" s="561"/>
      <c r="L180" s="561"/>
      <c r="M180" s="561"/>
      <c r="N180" s="561"/>
      <c r="O180" s="560">
        <f t="shared" ref="O180" si="39">O113</f>
        <v>0</v>
      </c>
      <c r="P180" s="561"/>
      <c r="Q180" s="561"/>
      <c r="R180" s="561"/>
      <c r="S180" s="561"/>
      <c r="T180" s="560">
        <f t="shared" si="22"/>
        <v>0</v>
      </c>
      <c r="U180" s="561"/>
      <c r="V180" s="561"/>
      <c r="W180" s="561"/>
      <c r="X180" s="561"/>
      <c r="Y180" s="560">
        <f t="shared" si="23"/>
        <v>0</v>
      </c>
      <c r="Z180" s="561"/>
      <c r="AA180" s="561"/>
      <c r="AB180" s="561"/>
      <c r="AC180" s="561"/>
      <c r="AD180" s="560">
        <f t="shared" si="24"/>
        <v>0</v>
      </c>
      <c r="AE180" s="561"/>
      <c r="AF180" s="561"/>
      <c r="AG180" s="561"/>
      <c r="AH180" s="561"/>
      <c r="AI180" s="560">
        <f t="shared" ref="AI180" si="40">AI113</f>
        <v>0</v>
      </c>
      <c r="AJ180" s="561"/>
      <c r="AK180" s="561"/>
      <c r="AL180" s="561"/>
      <c r="AM180" s="561"/>
      <c r="AN180" s="224" t="s">
        <v>167</v>
      </c>
      <c r="AO180" s="225">
        <f t="shared" ref="AO180:AP180" si="41">AO113</f>
        <v>0</v>
      </c>
      <c r="AP180" s="226">
        <f t="shared" si="41"/>
        <v>0</v>
      </c>
    </row>
    <row r="181" spans="1:43" ht="16.5" customHeight="1">
      <c r="A181" s="1"/>
      <c r="B181" s="568"/>
      <c r="C181" s="562" t="s">
        <v>181</v>
      </c>
      <c r="D181" s="563"/>
      <c r="E181" s="563"/>
      <c r="F181" s="564"/>
      <c r="G181" s="110" t="s">
        <v>168</v>
      </c>
      <c r="H181" s="462">
        <v>3100</v>
      </c>
      <c r="I181" s="463"/>
      <c r="J181" s="420">
        <f t="shared" si="20"/>
        <v>0</v>
      </c>
      <c r="K181" s="418"/>
      <c r="L181" s="418"/>
      <c r="M181" s="418"/>
      <c r="N181" s="418"/>
      <c r="O181" s="420">
        <f t="shared" ref="O181" si="42">O114</f>
        <v>0</v>
      </c>
      <c r="P181" s="418"/>
      <c r="Q181" s="418"/>
      <c r="R181" s="418"/>
      <c r="S181" s="418"/>
      <c r="T181" s="420">
        <f t="shared" si="22"/>
        <v>0</v>
      </c>
      <c r="U181" s="418"/>
      <c r="V181" s="418"/>
      <c r="W181" s="418"/>
      <c r="X181" s="418"/>
      <c r="Y181" s="420">
        <f t="shared" si="23"/>
        <v>0</v>
      </c>
      <c r="Z181" s="418"/>
      <c r="AA181" s="418"/>
      <c r="AB181" s="418"/>
      <c r="AC181" s="418"/>
      <c r="AD181" s="420">
        <f t="shared" si="24"/>
        <v>0</v>
      </c>
      <c r="AE181" s="418"/>
      <c r="AF181" s="418"/>
      <c r="AG181" s="418"/>
      <c r="AH181" s="418"/>
      <c r="AI181" s="420">
        <f t="shared" ref="AI181" si="43">AI114</f>
        <v>0</v>
      </c>
      <c r="AJ181" s="418"/>
      <c r="AK181" s="418"/>
      <c r="AL181" s="418"/>
      <c r="AM181" s="418"/>
      <c r="AN181" s="110" t="s">
        <v>168</v>
      </c>
      <c r="AO181" s="111">
        <f t="shared" ref="AO181:AP181" si="44">AO114</f>
        <v>0</v>
      </c>
      <c r="AP181" s="112">
        <f t="shared" si="44"/>
        <v>0</v>
      </c>
    </row>
    <row r="182" spans="1:43" ht="16.5" customHeight="1">
      <c r="A182" s="1"/>
      <c r="B182" s="569"/>
      <c r="C182" s="251" t="s">
        <v>182</v>
      </c>
      <c r="D182" s="252"/>
      <c r="E182" s="252"/>
      <c r="F182" s="253"/>
      <c r="G182" s="110" t="s">
        <v>169</v>
      </c>
      <c r="H182" s="462">
        <v>10900</v>
      </c>
      <c r="I182" s="463"/>
      <c r="J182" s="420">
        <f t="shared" si="20"/>
        <v>0</v>
      </c>
      <c r="K182" s="418"/>
      <c r="L182" s="418"/>
      <c r="M182" s="418"/>
      <c r="N182" s="418"/>
      <c r="O182" s="420">
        <f t="shared" ref="O182" si="45">O115</f>
        <v>0</v>
      </c>
      <c r="P182" s="418"/>
      <c r="Q182" s="418"/>
      <c r="R182" s="418"/>
      <c r="S182" s="418"/>
      <c r="T182" s="420">
        <f t="shared" si="22"/>
        <v>0</v>
      </c>
      <c r="U182" s="418"/>
      <c r="V182" s="418"/>
      <c r="W182" s="418"/>
      <c r="X182" s="418"/>
      <c r="Y182" s="420">
        <f t="shared" si="23"/>
        <v>0</v>
      </c>
      <c r="Z182" s="418"/>
      <c r="AA182" s="418"/>
      <c r="AB182" s="418"/>
      <c r="AC182" s="418"/>
      <c r="AD182" s="420">
        <f t="shared" si="24"/>
        <v>0</v>
      </c>
      <c r="AE182" s="418"/>
      <c r="AF182" s="418"/>
      <c r="AG182" s="418"/>
      <c r="AH182" s="418"/>
      <c r="AI182" s="420">
        <f t="shared" ref="AI182" si="46">AI115</f>
        <v>0</v>
      </c>
      <c r="AJ182" s="418"/>
      <c r="AK182" s="418"/>
      <c r="AL182" s="418"/>
      <c r="AM182" s="418"/>
      <c r="AN182" s="110" t="s">
        <v>169</v>
      </c>
      <c r="AO182" s="111">
        <f t="shared" ref="AO182:AP182" si="47">AO115</f>
        <v>0</v>
      </c>
      <c r="AP182" s="112">
        <f t="shared" si="47"/>
        <v>0</v>
      </c>
    </row>
    <row r="183" spans="1:43" ht="20.25" customHeight="1">
      <c r="A183" s="1"/>
      <c r="B183" s="246" t="s">
        <v>158</v>
      </c>
      <c r="C183" s="353" t="s">
        <v>113</v>
      </c>
      <c r="D183" s="354"/>
      <c r="E183" s="355"/>
      <c r="F183" s="201"/>
      <c r="G183" s="202"/>
      <c r="H183" s="202"/>
      <c r="I183" s="202"/>
      <c r="J183" s="202"/>
      <c r="K183" s="202"/>
      <c r="L183" s="202"/>
      <c r="M183" s="208" t="s">
        <v>101</v>
      </c>
      <c r="N183" s="181">
        <f>N116</f>
        <v>0</v>
      </c>
      <c r="O183" s="209" t="s">
        <v>60</v>
      </c>
      <c r="P183" s="421" t="s">
        <v>100</v>
      </c>
      <c r="Q183" s="421"/>
      <c r="R183" s="421"/>
      <c r="S183" s="422"/>
      <c r="T183" s="181">
        <f t="shared" ref="T183" si="48">T116</f>
        <v>0</v>
      </c>
      <c r="U183" s="211" t="s">
        <v>99</v>
      </c>
      <c r="V183" s="202"/>
      <c r="W183" s="212" t="s">
        <v>59</v>
      </c>
      <c r="X183" s="203">
        <f>X116</f>
        <v>0</v>
      </c>
      <c r="Y183" s="204" t="s">
        <v>60</v>
      </c>
      <c r="Z183" s="316" t="s">
        <v>103</v>
      </c>
      <c r="AA183" s="317"/>
      <c r="AB183" s="317"/>
      <c r="AC183" s="317"/>
      <c r="AD183" s="317"/>
      <c r="AE183" s="317"/>
      <c r="AF183" s="317"/>
      <c r="AG183" s="317"/>
      <c r="AH183" s="317"/>
      <c r="AI183" s="317"/>
      <c r="AJ183" s="317"/>
      <c r="AK183" s="317"/>
      <c r="AL183" s="317"/>
      <c r="AM183" s="317"/>
      <c r="AN183" s="317"/>
      <c r="AO183" s="318"/>
      <c r="AP183" s="127" t="s">
        <v>98</v>
      </c>
    </row>
    <row r="184" spans="1:43" ht="20.25" customHeight="1">
      <c r="A184" s="1"/>
      <c r="B184" s="247"/>
      <c r="C184" s="356"/>
      <c r="D184" s="357"/>
      <c r="E184" s="358"/>
      <c r="F184" s="306" t="s">
        <v>102</v>
      </c>
      <c r="G184" s="307"/>
      <c r="H184" s="307"/>
      <c r="I184" s="307"/>
      <c r="J184" s="307"/>
      <c r="K184" s="307"/>
      <c r="L184" s="307"/>
      <c r="M184" s="307"/>
      <c r="N184" s="181">
        <f>N117</f>
        <v>0</v>
      </c>
      <c r="O184" s="194" t="s">
        <v>60</v>
      </c>
      <c r="P184" s="195"/>
      <c r="Q184" s="196"/>
      <c r="R184" s="74"/>
      <c r="S184" s="74"/>
      <c r="T184" s="74"/>
      <c r="U184" s="196"/>
      <c r="V184" s="197"/>
      <c r="W184" s="198" t="s">
        <v>59</v>
      </c>
      <c r="X184" s="199">
        <f>X117</f>
        <v>0</v>
      </c>
      <c r="Y184" s="200" t="s">
        <v>60</v>
      </c>
      <c r="Z184" s="319" t="s">
        <v>104</v>
      </c>
      <c r="AA184" s="320"/>
      <c r="AB184" s="320"/>
      <c r="AC184" s="320"/>
      <c r="AD184" s="320"/>
      <c r="AE184" s="320"/>
      <c r="AF184" s="87">
        <f>AF117</f>
        <v>0</v>
      </c>
      <c r="AG184" s="79" t="s">
        <v>60</v>
      </c>
      <c r="AH184" s="321" t="s">
        <v>105</v>
      </c>
      <c r="AI184" s="322"/>
      <c r="AJ184" s="322"/>
      <c r="AK184" s="322"/>
      <c r="AL184" s="322"/>
      <c r="AM184" s="322"/>
      <c r="AN184" s="323"/>
      <c r="AO184" s="182">
        <f>AO117</f>
        <v>0</v>
      </c>
      <c r="AP184" s="151">
        <f>AP117</f>
        <v>0</v>
      </c>
    </row>
    <row r="185" spans="1:43" ht="19.5" customHeight="1">
      <c r="A185" s="1"/>
      <c r="B185" s="43" t="s">
        <v>65</v>
      </c>
      <c r="C185" s="231" t="s">
        <v>41</v>
      </c>
      <c r="D185" s="232"/>
      <c r="E185" s="232"/>
      <c r="F185" s="232"/>
      <c r="G185" s="31"/>
      <c r="H185" s="14"/>
      <c r="I185" s="14"/>
      <c r="J185" s="14"/>
      <c r="K185" s="14"/>
      <c r="L185" s="14"/>
      <c r="M185" s="14"/>
      <c r="N185" s="92" t="s">
        <v>202</v>
      </c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233" t="s">
        <v>203</v>
      </c>
      <c r="Z185" s="14"/>
      <c r="AA185" s="14"/>
      <c r="AB185" s="14"/>
      <c r="AC185" s="183"/>
      <c r="AD185" s="324" t="s">
        <v>95</v>
      </c>
      <c r="AE185" s="325"/>
      <c r="AF185" s="325"/>
      <c r="AG185" s="325"/>
      <c r="AH185" s="325"/>
      <c r="AI185" s="325"/>
      <c r="AJ185" s="325"/>
      <c r="AK185" s="325"/>
      <c r="AL185" s="325"/>
      <c r="AM185" s="325"/>
      <c r="AN185" s="326"/>
      <c r="AO185" s="309" t="str">
        <f>IF(SUM(AP162:AP184)=0,"",SUM(AP162:AP184))</f>
        <v/>
      </c>
      <c r="AP185" s="310"/>
    </row>
    <row r="186" spans="1:43" ht="21.75" customHeight="1" thickBot="1">
      <c r="A186" s="1"/>
      <c r="B186" s="88"/>
      <c r="C186" s="89"/>
      <c r="D186" s="41"/>
      <c r="E186" s="41"/>
      <c r="F186" s="41"/>
      <c r="G186" s="90"/>
      <c r="H186" s="14"/>
      <c r="I186" s="14"/>
      <c r="J186" s="75"/>
      <c r="K186" s="14"/>
      <c r="L186" s="14"/>
      <c r="M186" s="14"/>
      <c r="N186" s="230"/>
      <c r="O186" s="90"/>
      <c r="P186" s="41"/>
      <c r="Q186" s="41"/>
      <c r="R186" s="90"/>
      <c r="S186" s="91"/>
      <c r="T186" s="90"/>
      <c r="U186" s="41"/>
      <c r="V186" s="41"/>
      <c r="W186" s="14"/>
      <c r="X186" s="95"/>
      <c r="Y186" s="95"/>
      <c r="Z186" s="14"/>
      <c r="AA186" s="14"/>
      <c r="AB186" s="14"/>
      <c r="AC186" s="50"/>
      <c r="AD186" s="327" t="s">
        <v>38</v>
      </c>
      <c r="AE186" s="328"/>
      <c r="AF186" s="328"/>
      <c r="AG186" s="328"/>
      <c r="AH186" s="328"/>
      <c r="AI186" s="328"/>
      <c r="AJ186" s="328"/>
      <c r="AK186" s="328"/>
      <c r="AL186" s="328"/>
      <c r="AM186" s="328"/>
      <c r="AN186" s="329"/>
      <c r="AO186" s="311" t="str">
        <f>IF(AO185="","",ROUNDDOWN(AO185*0.1,0))</f>
        <v/>
      </c>
      <c r="AP186" s="312"/>
      <c r="AQ186" s="44"/>
    </row>
    <row r="187" spans="1:43" ht="21" customHeight="1" thickBot="1">
      <c r="A187" s="1"/>
      <c r="B187" s="43" t="s">
        <v>155</v>
      </c>
      <c r="C187" s="94" t="s">
        <v>61</v>
      </c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92"/>
      <c r="S187" s="31"/>
      <c r="T187" s="31"/>
      <c r="U187" s="31"/>
      <c r="V187" s="31"/>
      <c r="W187" s="31"/>
      <c r="X187" s="31"/>
      <c r="Y187" s="31"/>
      <c r="Z187" s="31"/>
      <c r="AA187" s="50"/>
      <c r="AB187" s="50"/>
      <c r="AC187" s="50"/>
      <c r="AD187" s="330" t="s">
        <v>179</v>
      </c>
      <c r="AE187" s="331"/>
      <c r="AF187" s="331"/>
      <c r="AG187" s="331"/>
      <c r="AH187" s="331"/>
      <c r="AI187" s="331"/>
      <c r="AJ187" s="331"/>
      <c r="AK187" s="331"/>
      <c r="AL187" s="331"/>
      <c r="AM187" s="331"/>
      <c r="AN187" s="332"/>
      <c r="AO187" s="313" t="str">
        <f>IF(AO186="","",AO185+AO186)</f>
        <v/>
      </c>
      <c r="AP187" s="314"/>
    </row>
    <row r="188" spans="1:43" ht="21.75" customHeight="1">
      <c r="A188" s="1"/>
      <c r="B188" s="43" t="s">
        <v>156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50"/>
      <c r="AB188" s="50"/>
      <c r="AC188" s="50"/>
      <c r="AD188" s="187" t="s">
        <v>178</v>
      </c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</row>
    <row r="189" spans="1:43" ht="4.7" customHeight="1">
      <c r="A189" s="1"/>
      <c r="B189" s="149"/>
      <c r="C189" s="61"/>
      <c r="D189" s="50"/>
      <c r="E189" s="50"/>
      <c r="F189" s="50"/>
      <c r="G189" s="50"/>
      <c r="H189" s="50"/>
      <c r="I189" s="50"/>
      <c r="J189" s="50"/>
      <c r="K189" s="50"/>
      <c r="L189" s="50"/>
      <c r="M189" s="71"/>
      <c r="N189" s="50"/>
      <c r="O189" s="50"/>
      <c r="P189" s="50"/>
      <c r="Q189" s="50"/>
      <c r="R189" s="50"/>
      <c r="S189" s="142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</row>
    <row r="190" spans="1:43" ht="15.75" customHeight="1">
      <c r="A190" s="1"/>
      <c r="B190" s="1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96"/>
      <c r="AP190" s="71"/>
    </row>
    <row r="191" spans="1:43" ht="15.75" customHeight="1">
      <c r="A191" s="1"/>
      <c r="B191" s="14"/>
      <c r="C191" s="14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96"/>
      <c r="AP191" s="71"/>
    </row>
    <row r="192" spans="1:43" ht="9.75" customHeight="1">
      <c r="A192" s="1"/>
      <c r="B192" s="14"/>
      <c r="C192" s="277"/>
      <c r="D192" s="277"/>
      <c r="E192" s="277"/>
      <c r="F192" s="277"/>
      <c r="G192" s="277"/>
      <c r="H192" s="277"/>
      <c r="I192" s="277"/>
      <c r="J192" s="277"/>
      <c r="K192" s="277"/>
      <c r="L192" s="277"/>
      <c r="M192" s="277"/>
      <c r="N192" s="277"/>
      <c r="O192" s="277"/>
      <c r="P192" s="277"/>
      <c r="Q192" s="277"/>
      <c r="R192" s="277"/>
      <c r="S192" s="277"/>
      <c r="T192" s="277"/>
      <c r="U192" s="277"/>
      <c r="V192" s="277"/>
      <c r="W192" s="277"/>
      <c r="X192" s="277"/>
      <c r="Y192" s="277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96"/>
      <c r="AP192" s="71"/>
    </row>
    <row r="193" spans="1:48" ht="15.75" customHeight="1">
      <c r="A193" s="1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345"/>
      <c r="R193" s="346"/>
      <c r="S193" s="346"/>
      <c r="T193" s="346"/>
      <c r="U193" s="346"/>
      <c r="V193" s="346"/>
      <c r="W193" s="346"/>
      <c r="X193" s="346"/>
      <c r="Y193" s="346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96"/>
      <c r="AP193" s="71"/>
    </row>
    <row r="194" spans="1:48" ht="15.75" customHeight="1">
      <c r="A194" s="1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346"/>
      <c r="R194" s="346"/>
      <c r="S194" s="346"/>
      <c r="T194" s="346"/>
      <c r="U194" s="346"/>
      <c r="V194" s="346"/>
      <c r="W194" s="346"/>
      <c r="X194" s="346"/>
      <c r="Y194" s="346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96"/>
      <c r="AP194" s="71"/>
      <c r="AR194" s="308"/>
      <c r="AS194" s="308"/>
      <c r="AT194" s="308"/>
      <c r="AU194" s="308"/>
      <c r="AV194" s="72"/>
    </row>
    <row r="195" spans="1:48" ht="18" customHeight="1">
      <c r="A195" s="1"/>
      <c r="B195" s="71"/>
      <c r="C195" s="71"/>
      <c r="D195" s="50"/>
      <c r="E195" s="71"/>
      <c r="F195" s="71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346"/>
      <c r="R195" s="346"/>
      <c r="S195" s="346"/>
      <c r="T195" s="346"/>
      <c r="U195" s="346"/>
      <c r="V195" s="346"/>
      <c r="W195" s="346"/>
      <c r="X195" s="346"/>
      <c r="Y195" s="346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96"/>
      <c r="AP195" s="71"/>
      <c r="AQ195" s="44"/>
      <c r="AV195" s="42"/>
    </row>
    <row r="196" spans="1:48" ht="20.25" customHeight="1">
      <c r="A196" s="1"/>
      <c r="B196" s="143"/>
      <c r="C196" s="62" t="s">
        <v>75</v>
      </c>
      <c r="D196" s="71"/>
      <c r="E196" s="71"/>
      <c r="F196" s="71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96"/>
      <c r="AP196" s="130" t="s">
        <v>97</v>
      </c>
    </row>
    <row r="197" spans="1:48" ht="17.25" customHeight="1">
      <c r="A197" s="1"/>
      <c r="B197" s="63"/>
      <c r="C197" s="64"/>
      <c r="D197" s="333" t="s">
        <v>92</v>
      </c>
      <c r="E197" s="333"/>
      <c r="F197" s="333"/>
      <c r="G197" s="333"/>
      <c r="H197" s="333"/>
      <c r="I197" s="333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336" t="s">
        <v>88</v>
      </c>
      <c r="AE197" s="337"/>
      <c r="AF197" s="337"/>
      <c r="AG197" s="337"/>
      <c r="AH197" s="337"/>
      <c r="AI197" s="338"/>
      <c r="AJ197" s="336" t="s">
        <v>37</v>
      </c>
      <c r="AK197" s="337"/>
      <c r="AL197" s="337"/>
      <c r="AM197" s="337"/>
      <c r="AN197" s="337"/>
      <c r="AO197" s="337"/>
      <c r="AP197" s="338"/>
    </row>
    <row r="198" spans="1:48" ht="14.25" customHeight="1">
      <c r="A198" s="1"/>
      <c r="B198" s="144"/>
      <c r="C198" s="69"/>
      <c r="D198" s="334"/>
      <c r="E198" s="334"/>
      <c r="F198" s="334"/>
      <c r="G198" s="334"/>
      <c r="H198" s="334"/>
      <c r="I198" s="334"/>
      <c r="J198" s="50"/>
      <c r="K198" s="50"/>
      <c r="L198" s="50"/>
      <c r="M198" s="50"/>
      <c r="N198" s="50"/>
      <c r="O198" s="55"/>
      <c r="P198" s="55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144"/>
      <c r="AE198" s="50"/>
      <c r="AF198" s="50"/>
      <c r="AG198" s="50"/>
      <c r="AH198" s="50"/>
      <c r="AI198" s="145"/>
      <c r="AJ198" s="339" t="s">
        <v>154</v>
      </c>
      <c r="AK198" s="340"/>
      <c r="AL198" s="340"/>
      <c r="AM198" s="340"/>
      <c r="AN198" s="340"/>
      <c r="AO198" s="340"/>
      <c r="AP198" s="341"/>
      <c r="AQ198" s="44"/>
    </row>
    <row r="199" spans="1:48" ht="17.25" customHeight="1">
      <c r="A199" s="1"/>
      <c r="B199" s="146"/>
      <c r="C199" s="65"/>
      <c r="D199" s="335"/>
      <c r="E199" s="335"/>
      <c r="F199" s="335"/>
      <c r="G199" s="335"/>
      <c r="H199" s="335"/>
      <c r="I199" s="335"/>
      <c r="J199" s="147"/>
      <c r="K199" s="147"/>
      <c r="L199" s="65"/>
      <c r="M199" s="147"/>
      <c r="N199" s="147"/>
      <c r="O199" s="147"/>
      <c r="P199" s="147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146"/>
      <c r="AE199" s="65"/>
      <c r="AF199" s="65"/>
      <c r="AG199" s="65"/>
      <c r="AH199" s="65"/>
      <c r="AI199" s="66"/>
      <c r="AJ199" s="342"/>
      <c r="AK199" s="343"/>
      <c r="AL199" s="343"/>
      <c r="AM199" s="343"/>
      <c r="AN199" s="343"/>
      <c r="AO199" s="343"/>
      <c r="AP199" s="344"/>
      <c r="AQ199" s="44"/>
      <c r="AR199" s="17"/>
      <c r="AS199" s="15"/>
      <c r="AT199" s="15"/>
    </row>
    <row r="200" spans="1:48" ht="16.5" customHeight="1">
      <c r="B200" s="71"/>
      <c r="C200" s="158" t="s">
        <v>42</v>
      </c>
      <c r="D200" s="71"/>
      <c r="E200" s="71"/>
      <c r="F200" s="71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96"/>
      <c r="AP200" s="157" t="s">
        <v>153</v>
      </c>
    </row>
    <row r="201" spans="1:48">
      <c r="B201" s="30"/>
      <c r="C201" s="177" t="s">
        <v>71</v>
      </c>
      <c r="D201" s="30"/>
      <c r="E201" s="30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49"/>
      <c r="AP201" s="30"/>
    </row>
    <row r="202" spans="1:48">
      <c r="A202" s="1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417" t="s">
        <v>196</v>
      </c>
      <c r="AO202" s="417"/>
      <c r="AP202" s="417"/>
    </row>
    <row r="203" spans="1:48" ht="20.25" customHeight="1">
      <c r="A203" s="1"/>
      <c r="B203" s="148" t="s">
        <v>150</v>
      </c>
      <c r="C203" s="52"/>
      <c r="D203" s="52"/>
      <c r="E203" s="52"/>
      <c r="F203" s="52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1"/>
      <c r="AE203" s="51"/>
      <c r="AF203" s="50"/>
      <c r="AG203" s="50"/>
      <c r="AH203" s="50"/>
      <c r="AI203" s="50"/>
      <c r="AJ203" s="50"/>
      <c r="AK203" s="50"/>
      <c r="AL203" s="50"/>
      <c r="AM203" s="50"/>
      <c r="AN203" s="50"/>
      <c r="AO203" s="120"/>
      <c r="AP203" s="121"/>
    </row>
    <row r="204" spans="1:48" ht="14.25" customHeight="1">
      <c r="A204" s="1"/>
      <c r="B204" s="52"/>
      <c r="C204" s="52"/>
      <c r="D204" s="52"/>
      <c r="E204" s="52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1"/>
      <c r="AD204" s="51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96"/>
      <c r="AP204" s="71"/>
    </row>
    <row r="205" spans="1:48" ht="14.25" customHeight="1">
      <c r="A205" s="1"/>
      <c r="B205" s="50" t="s">
        <v>35</v>
      </c>
      <c r="C205" s="50"/>
      <c r="D205" s="50"/>
      <c r="E205" s="50"/>
      <c r="F205" s="52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96"/>
      <c r="AP205" s="71"/>
    </row>
    <row r="206" spans="1:48" ht="14.25" customHeight="1">
      <c r="A206" s="1"/>
      <c r="B206" s="50"/>
      <c r="C206" s="50"/>
      <c r="D206" s="50"/>
      <c r="E206" s="50"/>
      <c r="F206" s="52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96"/>
      <c r="AP206" s="71"/>
    </row>
    <row r="207" spans="1:48" ht="14.25" customHeight="1">
      <c r="A207" s="1"/>
      <c r="B207" s="53"/>
      <c r="C207" s="50"/>
      <c r="D207" s="50"/>
      <c r="E207" s="50"/>
      <c r="F207" s="50"/>
      <c r="G207" s="50"/>
      <c r="H207" s="122"/>
      <c r="I207" s="135"/>
      <c r="J207" s="135"/>
      <c r="K207" s="122"/>
      <c r="L207" s="122"/>
      <c r="M207" s="122"/>
      <c r="N207" s="122"/>
      <c r="O207" s="50"/>
      <c r="P207" s="135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96"/>
      <c r="AP207" s="71"/>
    </row>
    <row r="208" spans="1:48" ht="9.75" customHeight="1">
      <c r="A208" s="1"/>
      <c r="B208" s="60"/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122"/>
      <c r="AO208" s="96"/>
      <c r="AP208" s="71"/>
    </row>
    <row r="209" spans="1:43" ht="18" customHeight="1">
      <c r="A209" s="1"/>
      <c r="B209" s="60"/>
      <c r="C209" s="60"/>
      <c r="D209" s="60"/>
      <c r="E209" s="60"/>
      <c r="F209" s="37" t="s">
        <v>93</v>
      </c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96"/>
      <c r="AP209" s="71"/>
      <c r="AQ209" s="45"/>
    </row>
    <row r="210" spans="1:43" ht="18" customHeight="1">
      <c r="A210" s="1"/>
      <c r="B210" s="122"/>
      <c r="C210" s="50"/>
      <c r="D210" s="50"/>
      <c r="E210" s="50"/>
      <c r="F210" s="397">
        <f>F143</f>
        <v>0</v>
      </c>
      <c r="G210" s="399">
        <f>G143</f>
        <v>0</v>
      </c>
      <c r="H210" s="399">
        <f>H143</f>
        <v>0</v>
      </c>
      <c r="I210" s="399">
        <f>I143</f>
        <v>0</v>
      </c>
      <c r="J210" s="401">
        <f>J143</f>
        <v>0</v>
      </c>
      <c r="K210" s="50"/>
      <c r="L210" s="53" t="s">
        <v>2</v>
      </c>
      <c r="M210" s="50"/>
      <c r="N210" s="50"/>
      <c r="O210" s="50"/>
      <c r="P210" s="54"/>
      <c r="Q210" s="54"/>
      <c r="R210" s="284">
        <f>R143</f>
        <v>0</v>
      </c>
      <c r="S210" s="387"/>
      <c r="T210" s="387"/>
      <c r="U210" s="387"/>
      <c r="V210" s="387"/>
      <c r="W210" s="387"/>
      <c r="X210" s="387"/>
      <c r="Y210" s="387"/>
      <c r="Z210" s="387"/>
      <c r="AA210" s="387"/>
      <c r="AB210" s="387"/>
      <c r="AC210" s="387"/>
      <c r="AD210" s="387"/>
      <c r="AE210" s="387"/>
      <c r="AF210" s="387"/>
      <c r="AG210" s="387"/>
      <c r="AH210" s="387"/>
      <c r="AI210" s="387"/>
      <c r="AJ210" s="387"/>
      <c r="AK210" s="387"/>
      <c r="AL210" s="387"/>
      <c r="AM210" s="387"/>
      <c r="AN210" s="387"/>
      <c r="AO210" s="387"/>
      <c r="AP210" s="50"/>
      <c r="AQ210" s="45"/>
    </row>
    <row r="211" spans="1:43" ht="18" customHeight="1">
      <c r="A211" s="1"/>
      <c r="B211" s="50"/>
      <c r="C211" s="50"/>
      <c r="D211" s="50"/>
      <c r="E211" s="136"/>
      <c r="F211" s="398"/>
      <c r="G211" s="400"/>
      <c r="H211" s="400"/>
      <c r="I211" s="400"/>
      <c r="J211" s="402"/>
      <c r="K211" s="50"/>
      <c r="L211" s="53" t="s">
        <v>0</v>
      </c>
      <c r="M211" s="50"/>
      <c r="N211" s="50"/>
      <c r="O211" s="50"/>
      <c r="P211" s="54"/>
      <c r="Q211" s="54"/>
      <c r="R211" s="284">
        <f>R144</f>
        <v>0</v>
      </c>
      <c r="S211" s="387"/>
      <c r="T211" s="387"/>
      <c r="U211" s="387"/>
      <c r="V211" s="387"/>
      <c r="W211" s="387"/>
      <c r="X211" s="387"/>
      <c r="Y211" s="387"/>
      <c r="Z211" s="387"/>
      <c r="AA211" s="387"/>
      <c r="AB211" s="387"/>
      <c r="AC211" s="387"/>
      <c r="AD211" s="387"/>
      <c r="AE211" s="387"/>
      <c r="AF211" s="387"/>
      <c r="AG211" s="387"/>
      <c r="AH211" s="387"/>
      <c r="AI211" s="387"/>
      <c r="AJ211" s="387"/>
      <c r="AK211" s="387"/>
      <c r="AL211" s="387"/>
      <c r="AM211" s="387"/>
      <c r="AN211" s="387"/>
      <c r="AO211" s="387"/>
      <c r="AP211" s="50"/>
      <c r="AQ211" s="45"/>
    </row>
    <row r="212" spans="1:43" ht="13.5" customHeight="1">
      <c r="A212" s="1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60" t="s">
        <v>40</v>
      </c>
      <c r="M212" s="50"/>
      <c r="N212" s="50"/>
      <c r="O212" s="50"/>
      <c r="P212" s="55"/>
      <c r="Q212" s="54"/>
      <c r="R212" s="284">
        <f>R145</f>
        <v>0</v>
      </c>
      <c r="S212" s="387"/>
      <c r="T212" s="387"/>
      <c r="U212" s="387"/>
      <c r="V212" s="387"/>
      <c r="W212" s="387"/>
      <c r="X212" s="387"/>
      <c r="Y212" s="387"/>
      <c r="Z212" s="387"/>
      <c r="AA212" s="387"/>
      <c r="AB212" s="387"/>
      <c r="AC212" s="387"/>
      <c r="AD212" s="387"/>
      <c r="AE212" s="387"/>
      <c r="AF212" s="387"/>
      <c r="AG212" s="387"/>
      <c r="AH212" s="387"/>
      <c r="AI212" s="387"/>
      <c r="AJ212" s="387"/>
      <c r="AK212" s="387"/>
      <c r="AL212" s="387"/>
      <c r="AM212" s="387"/>
      <c r="AN212" s="387"/>
      <c r="AO212" s="387"/>
      <c r="AP212" s="50"/>
      <c r="AQ212" s="45"/>
    </row>
    <row r="213" spans="1:43" ht="18" customHeight="1">
      <c r="A213" s="1"/>
      <c r="B213" s="50"/>
      <c r="C213" s="50"/>
      <c r="D213" s="50"/>
      <c r="E213" s="50"/>
      <c r="F213" s="37" t="s">
        <v>94</v>
      </c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0"/>
      <c r="AJ213" s="50"/>
      <c r="AK213" s="50"/>
      <c r="AL213" s="50"/>
      <c r="AM213" s="50"/>
      <c r="AN213" s="50"/>
      <c r="AO213" s="96"/>
      <c r="AP213" s="50"/>
      <c r="AQ213" s="45"/>
    </row>
    <row r="214" spans="1:43" ht="18" customHeight="1">
      <c r="A214" s="1"/>
      <c r="B214" s="50"/>
      <c r="C214" s="50"/>
      <c r="D214" s="50"/>
      <c r="E214" s="50"/>
      <c r="F214" s="397">
        <f>F147</f>
        <v>0</v>
      </c>
      <c r="G214" s="399">
        <f>G147</f>
        <v>0</v>
      </c>
      <c r="H214" s="399">
        <f>H147</f>
        <v>0</v>
      </c>
      <c r="I214" s="399">
        <f>I147</f>
        <v>0</v>
      </c>
      <c r="J214" s="401">
        <f>J147</f>
        <v>0</v>
      </c>
      <c r="K214" s="50"/>
      <c r="L214" s="53" t="s">
        <v>2</v>
      </c>
      <c r="M214" s="50"/>
      <c r="N214" s="50"/>
      <c r="O214" s="50"/>
      <c r="P214" s="54"/>
      <c r="Q214" s="54"/>
      <c r="R214" s="284">
        <f>R147</f>
        <v>0</v>
      </c>
      <c r="S214" s="387"/>
      <c r="T214" s="387"/>
      <c r="U214" s="387"/>
      <c r="V214" s="387"/>
      <c r="W214" s="387"/>
      <c r="X214" s="387"/>
      <c r="Y214" s="387"/>
      <c r="Z214" s="387"/>
      <c r="AA214" s="387"/>
      <c r="AB214" s="387"/>
      <c r="AC214" s="387"/>
      <c r="AD214" s="387"/>
      <c r="AE214" s="387"/>
      <c r="AF214" s="387"/>
      <c r="AG214" s="387"/>
      <c r="AH214" s="387"/>
      <c r="AI214" s="387"/>
      <c r="AJ214" s="387"/>
      <c r="AK214" s="387"/>
      <c r="AL214" s="387"/>
      <c r="AM214" s="387"/>
      <c r="AN214" s="387"/>
      <c r="AO214" s="387"/>
      <c r="AP214" s="50"/>
      <c r="AQ214" s="45"/>
    </row>
    <row r="215" spans="1:43" ht="18" customHeight="1">
      <c r="A215" s="1"/>
      <c r="B215" s="50"/>
      <c r="C215" s="50"/>
      <c r="D215" s="50"/>
      <c r="E215" s="136"/>
      <c r="F215" s="398"/>
      <c r="G215" s="400"/>
      <c r="H215" s="400"/>
      <c r="I215" s="400"/>
      <c r="J215" s="402"/>
      <c r="K215" s="50"/>
      <c r="L215" s="53" t="s">
        <v>0</v>
      </c>
      <c r="M215" s="50"/>
      <c r="N215" s="50"/>
      <c r="O215" s="50"/>
      <c r="P215" s="54"/>
      <c r="Q215" s="54"/>
      <c r="R215" s="284">
        <f>R148</f>
        <v>0</v>
      </c>
      <c r="S215" s="387"/>
      <c r="T215" s="387"/>
      <c r="U215" s="387"/>
      <c r="V215" s="387"/>
      <c r="W215" s="387"/>
      <c r="X215" s="387"/>
      <c r="Y215" s="387"/>
      <c r="Z215" s="387"/>
      <c r="AA215" s="387"/>
      <c r="AB215" s="387"/>
      <c r="AC215" s="387"/>
      <c r="AD215" s="387"/>
      <c r="AE215" s="387"/>
      <c r="AF215" s="387"/>
      <c r="AG215" s="387"/>
      <c r="AH215" s="387"/>
      <c r="AI215" s="387"/>
      <c r="AJ215" s="387"/>
      <c r="AK215" s="387"/>
      <c r="AL215" s="387"/>
      <c r="AM215" s="387"/>
      <c r="AN215" s="387"/>
      <c r="AO215" s="387"/>
      <c r="AP215" s="50"/>
      <c r="AQ215" s="45"/>
    </row>
    <row r="216" spans="1:43" ht="13.5" customHeight="1">
      <c r="A216" s="1" t="s">
        <v>68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60" t="s">
        <v>40</v>
      </c>
      <c r="M216" s="50"/>
      <c r="N216" s="50"/>
      <c r="O216" s="50"/>
      <c r="P216" s="56"/>
      <c r="Q216" s="54"/>
      <c r="R216" s="284">
        <f>R149</f>
        <v>0</v>
      </c>
      <c r="S216" s="387"/>
      <c r="T216" s="387"/>
      <c r="U216" s="387"/>
      <c r="V216" s="387"/>
      <c r="W216" s="387"/>
      <c r="X216" s="387"/>
      <c r="Y216" s="387"/>
      <c r="Z216" s="387"/>
      <c r="AA216" s="387"/>
      <c r="AB216" s="387"/>
      <c r="AC216" s="387"/>
      <c r="AD216" s="387"/>
      <c r="AE216" s="387"/>
      <c r="AF216" s="387"/>
      <c r="AG216" s="387"/>
      <c r="AH216" s="387"/>
      <c r="AI216" s="387"/>
      <c r="AJ216" s="387"/>
      <c r="AK216" s="387"/>
      <c r="AL216" s="387"/>
      <c r="AM216" s="387"/>
      <c r="AN216" s="387"/>
      <c r="AO216" s="387"/>
      <c r="AP216" s="50"/>
      <c r="AQ216" s="45"/>
    </row>
    <row r="217" spans="1:43" ht="21.75" customHeight="1">
      <c r="A217" s="1"/>
      <c r="B217" s="60" t="s">
        <v>39</v>
      </c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8"/>
      <c r="AF217" s="58"/>
      <c r="AG217" s="58"/>
      <c r="AH217" s="58"/>
      <c r="AI217" s="50"/>
      <c r="AJ217" s="50"/>
      <c r="AK217" s="50"/>
      <c r="AL217" s="50"/>
      <c r="AM217" s="50"/>
      <c r="AN217" s="50"/>
      <c r="AO217" s="96"/>
      <c r="AP217" s="50"/>
    </row>
    <row r="218" spans="1:43" ht="21.75" customHeight="1">
      <c r="A218" s="1"/>
      <c r="B218" s="388" t="s">
        <v>67</v>
      </c>
      <c r="C218" s="389"/>
      <c r="D218" s="389"/>
      <c r="E218" s="389"/>
      <c r="F218" s="389"/>
      <c r="G218" s="389"/>
      <c r="H218" s="389"/>
      <c r="I218" s="390"/>
      <c r="J218" s="393">
        <f>J151</f>
        <v>0</v>
      </c>
      <c r="K218" s="393"/>
      <c r="L218" s="393"/>
      <c r="M218" s="393"/>
      <c r="N218" s="393"/>
      <c r="O218" s="393"/>
      <c r="P218" s="393"/>
      <c r="Q218" s="393"/>
      <c r="R218" s="393"/>
      <c r="S218" s="393"/>
      <c r="T218" s="393"/>
      <c r="U218" s="393"/>
      <c r="V218" s="393"/>
      <c r="W218" s="393"/>
      <c r="X218" s="393"/>
      <c r="Y218" s="393"/>
      <c r="Z218" s="393"/>
      <c r="AA218" s="393"/>
      <c r="AB218" s="393"/>
      <c r="AC218" s="393"/>
      <c r="AD218" s="393"/>
      <c r="AE218" s="393"/>
      <c r="AF218" s="393"/>
      <c r="AG218" s="393"/>
      <c r="AH218" s="393"/>
      <c r="AI218" s="393"/>
      <c r="AJ218" s="393"/>
      <c r="AK218" s="393"/>
      <c r="AL218" s="393"/>
      <c r="AM218" s="393"/>
      <c r="AN218" s="393"/>
      <c r="AO218" s="393"/>
      <c r="AP218" s="394"/>
    </row>
    <row r="219" spans="1:43" ht="21.75" customHeight="1">
      <c r="A219" s="1"/>
      <c r="B219" s="391"/>
      <c r="C219" s="335"/>
      <c r="D219" s="335"/>
      <c r="E219" s="335"/>
      <c r="F219" s="335"/>
      <c r="G219" s="335"/>
      <c r="H219" s="335"/>
      <c r="I219" s="392"/>
      <c r="J219" s="395">
        <f>J152</f>
        <v>0</v>
      </c>
      <c r="K219" s="395"/>
      <c r="L219" s="395"/>
      <c r="M219" s="395"/>
      <c r="N219" s="395"/>
      <c r="O219" s="395"/>
      <c r="P219" s="395"/>
      <c r="Q219" s="395"/>
      <c r="R219" s="395"/>
      <c r="S219" s="395"/>
      <c r="T219" s="395"/>
      <c r="U219" s="395"/>
      <c r="V219" s="395"/>
      <c r="W219" s="395"/>
      <c r="X219" s="395"/>
      <c r="Y219" s="395"/>
      <c r="Z219" s="395"/>
      <c r="AA219" s="395"/>
      <c r="AB219" s="395"/>
      <c r="AC219" s="395"/>
      <c r="AD219" s="395"/>
      <c r="AE219" s="395"/>
      <c r="AF219" s="395"/>
      <c r="AG219" s="395"/>
      <c r="AH219" s="395"/>
      <c r="AI219" s="395"/>
      <c r="AJ219" s="395"/>
      <c r="AK219" s="395"/>
      <c r="AL219" s="395"/>
      <c r="AM219" s="395"/>
      <c r="AN219" s="395"/>
      <c r="AO219" s="395"/>
      <c r="AP219" s="396"/>
    </row>
    <row r="220" spans="1:43" ht="21.75" customHeight="1">
      <c r="A220" s="1"/>
      <c r="B220" s="137" t="s">
        <v>66</v>
      </c>
      <c r="C220" s="138"/>
      <c r="D220" s="138"/>
      <c r="E220" s="138"/>
      <c r="F220" s="138"/>
      <c r="G220" s="59"/>
      <c r="H220" s="59"/>
      <c r="I220" s="132"/>
      <c r="J220" s="395">
        <f>J153</f>
        <v>0</v>
      </c>
      <c r="K220" s="395"/>
      <c r="L220" s="395"/>
      <c r="M220" s="395"/>
      <c r="N220" s="395"/>
      <c r="O220" s="395"/>
      <c r="P220" s="395"/>
      <c r="Q220" s="395"/>
      <c r="R220" s="395"/>
      <c r="S220" s="395"/>
      <c r="T220" s="395"/>
      <c r="U220" s="395"/>
      <c r="V220" s="395"/>
      <c r="W220" s="395"/>
      <c r="X220" s="395"/>
      <c r="Y220" s="395"/>
      <c r="Z220" s="395"/>
      <c r="AA220" s="395"/>
      <c r="AB220" s="395"/>
      <c r="AC220" s="395"/>
      <c r="AD220" s="395"/>
      <c r="AE220" s="395"/>
      <c r="AF220" s="395"/>
      <c r="AG220" s="395"/>
      <c r="AH220" s="395"/>
      <c r="AI220" s="395"/>
      <c r="AJ220" s="395"/>
      <c r="AK220" s="395"/>
      <c r="AL220" s="395"/>
      <c r="AM220" s="395"/>
      <c r="AN220" s="395"/>
      <c r="AO220" s="395"/>
      <c r="AP220" s="396"/>
    </row>
    <row r="221" spans="1:43" ht="27" customHeight="1">
      <c r="A221" s="1"/>
      <c r="B221" s="139" t="s">
        <v>157</v>
      </c>
      <c r="C221" s="140"/>
      <c r="D221" s="140"/>
      <c r="E221" s="140"/>
      <c r="F221" s="140"/>
      <c r="G221" s="67"/>
      <c r="H221" s="67"/>
      <c r="I221" s="133"/>
      <c r="J221" s="403">
        <f>J154</f>
        <v>0</v>
      </c>
      <c r="K221" s="404"/>
      <c r="L221" s="404"/>
      <c r="M221" s="404"/>
      <c r="N221" s="404"/>
      <c r="O221" s="404"/>
      <c r="P221" s="404"/>
      <c r="Q221" s="404"/>
      <c r="R221" s="404"/>
      <c r="S221" s="404"/>
      <c r="T221" s="404"/>
      <c r="U221" s="404"/>
      <c r="V221" s="404"/>
      <c r="W221" s="404"/>
      <c r="X221" s="404"/>
      <c r="Y221" s="404"/>
      <c r="Z221" s="404"/>
      <c r="AA221" s="404"/>
      <c r="AB221" s="404"/>
      <c r="AC221" s="404"/>
      <c r="AD221" s="404"/>
      <c r="AE221" s="404"/>
      <c r="AF221" s="404"/>
      <c r="AG221" s="404"/>
      <c r="AH221" s="404"/>
      <c r="AI221" s="404"/>
      <c r="AJ221" s="404"/>
      <c r="AK221" s="404"/>
      <c r="AL221" s="404"/>
      <c r="AM221" s="404"/>
      <c r="AN221" s="404"/>
      <c r="AO221" s="404"/>
      <c r="AP221" s="405"/>
    </row>
    <row r="222" spans="1:43" ht="18" customHeight="1">
      <c r="A222" s="1"/>
      <c r="B222" s="179" t="s">
        <v>84</v>
      </c>
      <c r="C222" s="274" t="s">
        <v>112</v>
      </c>
      <c r="D222" s="275"/>
      <c r="E222" s="275"/>
      <c r="F222" s="275"/>
      <c r="G222" s="275"/>
      <c r="H222" s="275"/>
      <c r="I222" s="276"/>
      <c r="J222" s="406" t="s">
        <v>106</v>
      </c>
      <c r="K222" s="407"/>
      <c r="L222" s="407"/>
      <c r="M222" s="407"/>
      <c r="N222" s="407"/>
      <c r="O222" s="407" t="s">
        <v>107</v>
      </c>
      <c r="P222" s="407"/>
      <c r="Q222" s="407"/>
      <c r="R222" s="407"/>
      <c r="S222" s="407"/>
      <c r="T222" s="407" t="s">
        <v>108</v>
      </c>
      <c r="U222" s="407"/>
      <c r="V222" s="407"/>
      <c r="W222" s="407"/>
      <c r="X222" s="407"/>
      <c r="Y222" s="407" t="s">
        <v>109</v>
      </c>
      <c r="Z222" s="407"/>
      <c r="AA222" s="407"/>
      <c r="AB222" s="407"/>
      <c r="AC222" s="407"/>
      <c r="AD222" s="407" t="s">
        <v>110</v>
      </c>
      <c r="AE222" s="407"/>
      <c r="AF222" s="407"/>
      <c r="AG222" s="407"/>
      <c r="AH222" s="407"/>
      <c r="AI222" s="407" t="s">
        <v>111</v>
      </c>
      <c r="AJ222" s="407"/>
      <c r="AK222" s="407"/>
      <c r="AL222" s="407"/>
      <c r="AM222" s="407"/>
      <c r="AN222" s="408"/>
      <c r="AO222" s="409"/>
      <c r="AP222" s="410"/>
    </row>
    <row r="223" spans="1:43" ht="18" customHeight="1">
      <c r="A223" s="1"/>
      <c r="B223" s="379" t="s">
        <v>63</v>
      </c>
      <c r="C223" s="381" t="s">
        <v>90</v>
      </c>
      <c r="D223" s="382"/>
      <c r="E223" s="382"/>
      <c r="F223" s="382"/>
      <c r="G223" s="382"/>
      <c r="H223" s="382"/>
      <c r="I223" s="383"/>
      <c r="J223" s="384">
        <f>J156</f>
        <v>0</v>
      </c>
      <c r="K223" s="377"/>
      <c r="L223" s="377"/>
      <c r="M223" s="377"/>
      <c r="N223" s="377"/>
      <c r="O223" s="377">
        <f t="shared" ref="O223:AI227" si="49">O156</f>
        <v>0</v>
      </c>
      <c r="P223" s="377"/>
      <c r="Q223" s="377"/>
      <c r="R223" s="377"/>
      <c r="S223" s="377"/>
      <c r="T223" s="377">
        <f t="shared" ref="T223" si="50">T156</f>
        <v>0</v>
      </c>
      <c r="U223" s="377"/>
      <c r="V223" s="377"/>
      <c r="W223" s="377"/>
      <c r="X223" s="377"/>
      <c r="Y223" s="385">
        <f t="shared" ref="Y223" si="51">Y156</f>
        <v>0</v>
      </c>
      <c r="Z223" s="385"/>
      <c r="AA223" s="385"/>
      <c r="AB223" s="385"/>
      <c r="AC223" s="385"/>
      <c r="AD223" s="385">
        <f t="shared" ref="AD223" si="52">AD156</f>
        <v>0</v>
      </c>
      <c r="AE223" s="385"/>
      <c r="AF223" s="385"/>
      <c r="AG223" s="385"/>
      <c r="AH223" s="385"/>
      <c r="AI223" s="385">
        <f t="shared" ref="AI223" si="53">AI156</f>
        <v>0</v>
      </c>
      <c r="AJ223" s="385"/>
      <c r="AK223" s="385"/>
      <c r="AL223" s="385"/>
      <c r="AM223" s="385"/>
      <c r="AN223" s="411"/>
      <c r="AO223" s="412"/>
      <c r="AP223" s="413"/>
    </row>
    <row r="224" spans="1:43" ht="15.75" customHeight="1">
      <c r="A224" s="1"/>
      <c r="B224" s="379"/>
      <c r="C224" s="381" t="s">
        <v>91</v>
      </c>
      <c r="D224" s="382"/>
      <c r="E224" s="382"/>
      <c r="F224" s="382"/>
      <c r="G224" s="382"/>
      <c r="H224" s="382"/>
      <c r="I224" s="383"/>
      <c r="J224" s="384">
        <f t="shared" ref="J224:J227" si="54">J157</f>
        <v>0</v>
      </c>
      <c r="K224" s="377"/>
      <c r="L224" s="377"/>
      <c r="M224" s="377"/>
      <c r="N224" s="377"/>
      <c r="O224" s="377">
        <f t="shared" si="49"/>
        <v>0</v>
      </c>
      <c r="P224" s="377"/>
      <c r="Q224" s="377"/>
      <c r="R224" s="377"/>
      <c r="S224" s="377"/>
      <c r="T224" s="377">
        <f t="shared" si="49"/>
        <v>0</v>
      </c>
      <c r="U224" s="377"/>
      <c r="V224" s="377"/>
      <c r="W224" s="377"/>
      <c r="X224" s="377"/>
      <c r="Y224" s="377">
        <f t="shared" si="49"/>
        <v>0</v>
      </c>
      <c r="Z224" s="377"/>
      <c r="AA224" s="377"/>
      <c r="AB224" s="377"/>
      <c r="AC224" s="377"/>
      <c r="AD224" s="377">
        <f t="shared" si="49"/>
        <v>0</v>
      </c>
      <c r="AE224" s="377"/>
      <c r="AF224" s="377"/>
      <c r="AG224" s="377"/>
      <c r="AH224" s="377"/>
      <c r="AI224" s="377">
        <f t="shared" si="49"/>
        <v>0</v>
      </c>
      <c r="AJ224" s="377"/>
      <c r="AK224" s="377"/>
      <c r="AL224" s="377"/>
      <c r="AM224" s="377"/>
      <c r="AN224" s="411"/>
      <c r="AO224" s="412"/>
      <c r="AP224" s="413"/>
    </row>
    <row r="225" spans="1:42" ht="27" customHeight="1">
      <c r="A225" s="1"/>
      <c r="B225" s="379"/>
      <c r="C225" s="381" t="s">
        <v>50</v>
      </c>
      <c r="D225" s="382"/>
      <c r="E225" s="382"/>
      <c r="F225" s="382"/>
      <c r="G225" s="382"/>
      <c r="H225" s="382"/>
      <c r="I225" s="383"/>
      <c r="J225" s="386">
        <f t="shared" si="54"/>
        <v>0</v>
      </c>
      <c r="K225" s="378"/>
      <c r="L225" s="378"/>
      <c r="M225" s="378"/>
      <c r="N225" s="378"/>
      <c r="O225" s="378">
        <f t="shared" si="49"/>
        <v>0</v>
      </c>
      <c r="P225" s="378"/>
      <c r="Q225" s="378"/>
      <c r="R225" s="378"/>
      <c r="S225" s="378"/>
      <c r="T225" s="378">
        <f t="shared" si="49"/>
        <v>0</v>
      </c>
      <c r="U225" s="378"/>
      <c r="V225" s="378"/>
      <c r="W225" s="378"/>
      <c r="X225" s="378"/>
      <c r="Y225" s="378">
        <f t="shared" si="49"/>
        <v>0</v>
      </c>
      <c r="Z225" s="378"/>
      <c r="AA225" s="378"/>
      <c r="AB225" s="378"/>
      <c r="AC225" s="378"/>
      <c r="AD225" s="378">
        <f t="shared" si="49"/>
        <v>0</v>
      </c>
      <c r="AE225" s="378"/>
      <c r="AF225" s="378"/>
      <c r="AG225" s="378"/>
      <c r="AH225" s="378"/>
      <c r="AI225" s="378">
        <f t="shared" si="49"/>
        <v>0</v>
      </c>
      <c r="AJ225" s="378"/>
      <c r="AK225" s="378"/>
      <c r="AL225" s="378"/>
      <c r="AM225" s="378"/>
      <c r="AN225" s="411"/>
      <c r="AO225" s="412"/>
      <c r="AP225" s="413"/>
    </row>
    <row r="226" spans="1:42" ht="36" customHeight="1">
      <c r="A226" s="1"/>
      <c r="B226" s="379"/>
      <c r="C226" s="381" t="s">
        <v>51</v>
      </c>
      <c r="D226" s="382"/>
      <c r="E226" s="382"/>
      <c r="F226" s="382"/>
      <c r="G226" s="382"/>
      <c r="H226" s="382"/>
      <c r="I226" s="383"/>
      <c r="J226" s="386">
        <f t="shared" si="54"/>
        <v>0</v>
      </c>
      <c r="K226" s="378"/>
      <c r="L226" s="378"/>
      <c r="M226" s="378"/>
      <c r="N226" s="378"/>
      <c r="O226" s="378">
        <f t="shared" si="49"/>
        <v>0</v>
      </c>
      <c r="P226" s="378"/>
      <c r="Q226" s="378"/>
      <c r="R226" s="378"/>
      <c r="S226" s="378"/>
      <c r="T226" s="378">
        <f t="shared" si="49"/>
        <v>0</v>
      </c>
      <c r="U226" s="378"/>
      <c r="V226" s="378"/>
      <c r="W226" s="378"/>
      <c r="X226" s="378"/>
      <c r="Y226" s="378">
        <f t="shared" si="49"/>
        <v>0</v>
      </c>
      <c r="Z226" s="378"/>
      <c r="AA226" s="378"/>
      <c r="AB226" s="378"/>
      <c r="AC226" s="378"/>
      <c r="AD226" s="378">
        <f t="shared" si="49"/>
        <v>0</v>
      </c>
      <c r="AE226" s="378"/>
      <c r="AF226" s="378"/>
      <c r="AG226" s="378"/>
      <c r="AH226" s="378"/>
      <c r="AI226" s="378">
        <f t="shared" si="49"/>
        <v>0</v>
      </c>
      <c r="AJ226" s="378"/>
      <c r="AK226" s="378"/>
      <c r="AL226" s="378"/>
      <c r="AM226" s="378"/>
      <c r="AN226" s="411"/>
      <c r="AO226" s="412"/>
      <c r="AP226" s="413"/>
    </row>
    <row r="227" spans="1:42" ht="36" customHeight="1">
      <c r="A227" s="1"/>
      <c r="B227" s="380"/>
      <c r="C227" s="372" t="s">
        <v>69</v>
      </c>
      <c r="D227" s="373"/>
      <c r="E227" s="373"/>
      <c r="F227" s="373"/>
      <c r="G227" s="373"/>
      <c r="H227" s="373"/>
      <c r="I227" s="374"/>
      <c r="J227" s="375">
        <f t="shared" si="54"/>
        <v>0</v>
      </c>
      <c r="K227" s="376"/>
      <c r="L227" s="376"/>
      <c r="M227" s="376"/>
      <c r="N227" s="376"/>
      <c r="O227" s="376">
        <f t="shared" si="49"/>
        <v>0</v>
      </c>
      <c r="P227" s="376"/>
      <c r="Q227" s="376"/>
      <c r="R227" s="376"/>
      <c r="S227" s="376"/>
      <c r="T227" s="376">
        <f t="shared" si="49"/>
        <v>0</v>
      </c>
      <c r="U227" s="376"/>
      <c r="V227" s="376"/>
      <c r="W227" s="376"/>
      <c r="X227" s="376"/>
      <c r="Y227" s="376">
        <f t="shared" si="49"/>
        <v>0</v>
      </c>
      <c r="Z227" s="376"/>
      <c r="AA227" s="376"/>
      <c r="AB227" s="376"/>
      <c r="AC227" s="376"/>
      <c r="AD227" s="376">
        <f t="shared" si="49"/>
        <v>0</v>
      </c>
      <c r="AE227" s="376"/>
      <c r="AF227" s="376"/>
      <c r="AG227" s="376"/>
      <c r="AH227" s="376"/>
      <c r="AI227" s="376">
        <f t="shared" si="49"/>
        <v>0</v>
      </c>
      <c r="AJ227" s="376"/>
      <c r="AK227" s="376"/>
      <c r="AL227" s="376"/>
      <c r="AM227" s="376"/>
      <c r="AN227" s="414"/>
      <c r="AO227" s="415"/>
      <c r="AP227" s="416"/>
    </row>
    <row r="228" spans="1:42" ht="15" customHeight="1">
      <c r="A228" s="1"/>
      <c r="B228" s="141" t="s">
        <v>64</v>
      </c>
      <c r="C228" s="274" t="s">
        <v>62</v>
      </c>
      <c r="D228" s="275"/>
      <c r="E228" s="275"/>
      <c r="F228" s="276"/>
      <c r="G228" s="279" t="s">
        <v>96</v>
      </c>
      <c r="H228" s="280"/>
      <c r="I228" s="370"/>
      <c r="J228" s="282" t="s">
        <v>1</v>
      </c>
      <c r="K228" s="282"/>
      <c r="L228" s="282"/>
      <c r="M228" s="282"/>
      <c r="N228" s="282"/>
      <c r="O228" s="283" t="s">
        <v>1</v>
      </c>
      <c r="P228" s="283"/>
      <c r="Q228" s="283"/>
      <c r="R228" s="283"/>
      <c r="S228" s="283"/>
      <c r="T228" s="283" t="s">
        <v>1</v>
      </c>
      <c r="U228" s="283"/>
      <c r="V228" s="283"/>
      <c r="W228" s="283"/>
      <c r="X228" s="283"/>
      <c r="Y228" s="283" t="s">
        <v>1</v>
      </c>
      <c r="Z228" s="283"/>
      <c r="AA228" s="283"/>
      <c r="AB228" s="283"/>
      <c r="AC228" s="283"/>
      <c r="AD228" s="283" t="s">
        <v>1</v>
      </c>
      <c r="AE228" s="283"/>
      <c r="AF228" s="283"/>
      <c r="AG228" s="283"/>
      <c r="AH228" s="283"/>
      <c r="AI228" s="282" t="s">
        <v>1</v>
      </c>
      <c r="AJ228" s="282"/>
      <c r="AK228" s="282"/>
      <c r="AL228" s="282"/>
      <c r="AM228" s="371"/>
      <c r="AN228" s="123"/>
      <c r="AO228" s="152" t="s">
        <v>1</v>
      </c>
      <c r="AP228" s="124" t="s">
        <v>58</v>
      </c>
    </row>
    <row r="229" spans="1:42" ht="16.5" customHeight="1">
      <c r="A229" s="1"/>
      <c r="B229" s="305" t="s">
        <v>198</v>
      </c>
      <c r="C229" s="251" t="s">
        <v>152</v>
      </c>
      <c r="D229" s="252"/>
      <c r="E229" s="252"/>
      <c r="F229" s="253"/>
      <c r="G229" s="107" t="s">
        <v>43</v>
      </c>
      <c r="H229" s="351">
        <v>6000</v>
      </c>
      <c r="I229" s="368"/>
      <c r="J229" s="369">
        <f>J162</f>
        <v>0</v>
      </c>
      <c r="K229" s="369"/>
      <c r="L229" s="369"/>
      <c r="M229" s="369"/>
      <c r="N229" s="369"/>
      <c r="O229" s="278">
        <f t="shared" ref="O229" si="55">O162</f>
        <v>0</v>
      </c>
      <c r="P229" s="278"/>
      <c r="Q229" s="278"/>
      <c r="R229" s="278"/>
      <c r="S229" s="278"/>
      <c r="T229" s="278">
        <f t="shared" ref="T229" si="56">T162</f>
        <v>0</v>
      </c>
      <c r="U229" s="278"/>
      <c r="V229" s="278"/>
      <c r="W229" s="278"/>
      <c r="X229" s="278"/>
      <c r="Y229" s="278">
        <f t="shared" ref="Y229" si="57">Y162</f>
        <v>0</v>
      </c>
      <c r="Z229" s="278"/>
      <c r="AA229" s="278"/>
      <c r="AB229" s="278"/>
      <c r="AC229" s="278"/>
      <c r="AD229" s="278">
        <f t="shared" ref="AD229" si="58">AD162</f>
        <v>0</v>
      </c>
      <c r="AE229" s="278"/>
      <c r="AF229" s="278"/>
      <c r="AG229" s="278"/>
      <c r="AH229" s="278"/>
      <c r="AI229" s="369">
        <f t="shared" ref="AI229" si="59">AI162</f>
        <v>0</v>
      </c>
      <c r="AJ229" s="369"/>
      <c r="AK229" s="369"/>
      <c r="AL229" s="369"/>
      <c r="AM229" s="367"/>
      <c r="AN229" s="102" t="s">
        <v>159</v>
      </c>
      <c r="AO229" s="153">
        <f>AO162</f>
        <v>0</v>
      </c>
      <c r="AP229" s="125">
        <f>AP162</f>
        <v>0</v>
      </c>
    </row>
    <row r="230" spans="1:42" ht="16.5" customHeight="1">
      <c r="A230" s="1"/>
      <c r="B230" s="305"/>
      <c r="C230" s="251" t="s">
        <v>114</v>
      </c>
      <c r="D230" s="252"/>
      <c r="E230" s="252"/>
      <c r="F230" s="253"/>
      <c r="G230" s="107" t="s">
        <v>44</v>
      </c>
      <c r="H230" s="351">
        <v>9400</v>
      </c>
      <c r="I230" s="368"/>
      <c r="J230" s="367">
        <f t="shared" ref="J230:J249" si="60">J163</f>
        <v>0</v>
      </c>
      <c r="K230" s="278"/>
      <c r="L230" s="278"/>
      <c r="M230" s="278"/>
      <c r="N230" s="278"/>
      <c r="O230" s="278">
        <f t="shared" ref="O230:AI242" si="61">O163</f>
        <v>0</v>
      </c>
      <c r="P230" s="278"/>
      <c r="Q230" s="278"/>
      <c r="R230" s="278"/>
      <c r="S230" s="278"/>
      <c r="T230" s="278">
        <f t="shared" si="61"/>
        <v>0</v>
      </c>
      <c r="U230" s="278"/>
      <c r="V230" s="278"/>
      <c r="W230" s="278"/>
      <c r="X230" s="278"/>
      <c r="Y230" s="278">
        <f t="shared" si="61"/>
        <v>0</v>
      </c>
      <c r="Z230" s="278"/>
      <c r="AA230" s="278"/>
      <c r="AB230" s="278"/>
      <c r="AC230" s="278"/>
      <c r="AD230" s="278">
        <f t="shared" si="61"/>
        <v>0</v>
      </c>
      <c r="AE230" s="278"/>
      <c r="AF230" s="278"/>
      <c r="AG230" s="278"/>
      <c r="AH230" s="278"/>
      <c r="AI230" s="278">
        <f t="shared" si="61"/>
        <v>0</v>
      </c>
      <c r="AJ230" s="278"/>
      <c r="AK230" s="278"/>
      <c r="AL230" s="278"/>
      <c r="AM230" s="278"/>
      <c r="AN230" s="102" t="s">
        <v>160</v>
      </c>
      <c r="AO230" s="153">
        <f t="shared" ref="AO230:AP242" si="62">AO163</f>
        <v>0</v>
      </c>
      <c r="AP230" s="125">
        <f t="shared" si="62"/>
        <v>0</v>
      </c>
    </row>
    <row r="231" spans="1:42" ht="16.5" customHeight="1">
      <c r="A231" s="1"/>
      <c r="B231" s="305"/>
      <c r="C231" s="251" t="s">
        <v>115</v>
      </c>
      <c r="D231" s="252"/>
      <c r="E231" s="252"/>
      <c r="F231" s="253"/>
      <c r="G231" s="107" t="s">
        <v>45</v>
      </c>
      <c r="H231" s="351">
        <v>5100</v>
      </c>
      <c r="I231" s="368"/>
      <c r="J231" s="367">
        <f t="shared" si="60"/>
        <v>0</v>
      </c>
      <c r="K231" s="278"/>
      <c r="L231" s="278"/>
      <c r="M231" s="278"/>
      <c r="N231" s="278"/>
      <c r="O231" s="278">
        <f t="shared" si="61"/>
        <v>0</v>
      </c>
      <c r="P231" s="278"/>
      <c r="Q231" s="278"/>
      <c r="R231" s="278"/>
      <c r="S231" s="278"/>
      <c r="T231" s="278">
        <f t="shared" si="61"/>
        <v>0</v>
      </c>
      <c r="U231" s="278"/>
      <c r="V231" s="278"/>
      <c r="W231" s="278"/>
      <c r="X231" s="278"/>
      <c r="Y231" s="278">
        <f t="shared" si="61"/>
        <v>0</v>
      </c>
      <c r="Z231" s="278"/>
      <c r="AA231" s="278"/>
      <c r="AB231" s="278"/>
      <c r="AC231" s="278"/>
      <c r="AD231" s="278">
        <f t="shared" si="61"/>
        <v>0</v>
      </c>
      <c r="AE231" s="278"/>
      <c r="AF231" s="278"/>
      <c r="AG231" s="278"/>
      <c r="AH231" s="278"/>
      <c r="AI231" s="278">
        <f t="shared" si="61"/>
        <v>0</v>
      </c>
      <c r="AJ231" s="278"/>
      <c r="AK231" s="278"/>
      <c r="AL231" s="278"/>
      <c r="AM231" s="278"/>
      <c r="AN231" s="102" t="s">
        <v>161</v>
      </c>
      <c r="AO231" s="153">
        <f t="shared" si="62"/>
        <v>0</v>
      </c>
      <c r="AP231" s="125">
        <f t="shared" si="62"/>
        <v>0</v>
      </c>
    </row>
    <row r="232" spans="1:42" ht="16.5" customHeight="1">
      <c r="A232" s="1"/>
      <c r="B232" s="305"/>
      <c r="C232" s="251" t="s">
        <v>116</v>
      </c>
      <c r="D232" s="252"/>
      <c r="E232" s="252"/>
      <c r="F232" s="253"/>
      <c r="G232" s="107" t="s">
        <v>46</v>
      </c>
      <c r="H232" s="351">
        <v>3500</v>
      </c>
      <c r="I232" s="368"/>
      <c r="J232" s="367">
        <f t="shared" si="60"/>
        <v>0</v>
      </c>
      <c r="K232" s="278"/>
      <c r="L232" s="278"/>
      <c r="M232" s="278"/>
      <c r="N232" s="278"/>
      <c r="O232" s="278">
        <f t="shared" si="61"/>
        <v>0</v>
      </c>
      <c r="P232" s="278"/>
      <c r="Q232" s="278"/>
      <c r="R232" s="278"/>
      <c r="S232" s="278"/>
      <c r="T232" s="278">
        <f t="shared" si="61"/>
        <v>0</v>
      </c>
      <c r="U232" s="278"/>
      <c r="V232" s="278"/>
      <c r="W232" s="278"/>
      <c r="X232" s="278"/>
      <c r="Y232" s="278">
        <f t="shared" si="61"/>
        <v>0</v>
      </c>
      <c r="Z232" s="278"/>
      <c r="AA232" s="278"/>
      <c r="AB232" s="278"/>
      <c r="AC232" s="278"/>
      <c r="AD232" s="278">
        <f t="shared" si="61"/>
        <v>0</v>
      </c>
      <c r="AE232" s="278"/>
      <c r="AF232" s="278"/>
      <c r="AG232" s="278"/>
      <c r="AH232" s="278"/>
      <c r="AI232" s="278">
        <f t="shared" si="61"/>
        <v>0</v>
      </c>
      <c r="AJ232" s="278"/>
      <c r="AK232" s="278"/>
      <c r="AL232" s="278"/>
      <c r="AM232" s="278"/>
      <c r="AN232" s="102" t="s">
        <v>162</v>
      </c>
      <c r="AO232" s="153">
        <f t="shared" si="62"/>
        <v>0</v>
      </c>
      <c r="AP232" s="125">
        <f t="shared" si="62"/>
        <v>0</v>
      </c>
    </row>
    <row r="233" spans="1:42" ht="16.5" customHeight="1">
      <c r="A233" s="1"/>
      <c r="B233" s="305"/>
      <c r="C233" s="251" t="s">
        <v>117</v>
      </c>
      <c r="D233" s="252"/>
      <c r="E233" s="252"/>
      <c r="F233" s="253"/>
      <c r="G233" s="107" t="s">
        <v>47</v>
      </c>
      <c r="H233" s="351">
        <v>15600</v>
      </c>
      <c r="I233" s="368"/>
      <c r="J233" s="367">
        <f t="shared" si="60"/>
        <v>0</v>
      </c>
      <c r="K233" s="278"/>
      <c r="L233" s="278"/>
      <c r="M233" s="278"/>
      <c r="N233" s="278"/>
      <c r="O233" s="278">
        <f t="shared" si="61"/>
        <v>0</v>
      </c>
      <c r="P233" s="278"/>
      <c r="Q233" s="278"/>
      <c r="R233" s="278"/>
      <c r="S233" s="278"/>
      <c r="T233" s="278">
        <f t="shared" si="61"/>
        <v>0</v>
      </c>
      <c r="U233" s="278"/>
      <c r="V233" s="278"/>
      <c r="W233" s="278"/>
      <c r="X233" s="278"/>
      <c r="Y233" s="278">
        <f t="shared" si="61"/>
        <v>0</v>
      </c>
      <c r="Z233" s="278"/>
      <c r="AA233" s="278"/>
      <c r="AB233" s="278"/>
      <c r="AC233" s="278"/>
      <c r="AD233" s="278">
        <f t="shared" si="61"/>
        <v>0</v>
      </c>
      <c r="AE233" s="278"/>
      <c r="AF233" s="278"/>
      <c r="AG233" s="278"/>
      <c r="AH233" s="278"/>
      <c r="AI233" s="278">
        <f t="shared" si="61"/>
        <v>0</v>
      </c>
      <c r="AJ233" s="278"/>
      <c r="AK233" s="278"/>
      <c r="AL233" s="278"/>
      <c r="AM233" s="278"/>
      <c r="AN233" s="102" t="s">
        <v>163</v>
      </c>
      <c r="AO233" s="153">
        <f t="shared" si="62"/>
        <v>0</v>
      </c>
      <c r="AP233" s="125">
        <f t="shared" si="62"/>
        <v>0</v>
      </c>
    </row>
    <row r="234" spans="1:42" ht="16.5" customHeight="1">
      <c r="A234" s="1"/>
      <c r="B234" s="305"/>
      <c r="C234" s="251" t="s">
        <v>118</v>
      </c>
      <c r="D234" s="252"/>
      <c r="E234" s="252"/>
      <c r="F234" s="253"/>
      <c r="G234" s="107" t="s">
        <v>48</v>
      </c>
      <c r="H234" s="351">
        <v>44000</v>
      </c>
      <c r="I234" s="368"/>
      <c r="J234" s="367">
        <f t="shared" si="60"/>
        <v>0</v>
      </c>
      <c r="K234" s="278"/>
      <c r="L234" s="278"/>
      <c r="M234" s="278"/>
      <c r="N234" s="278"/>
      <c r="O234" s="278">
        <f t="shared" si="61"/>
        <v>0</v>
      </c>
      <c r="P234" s="278"/>
      <c r="Q234" s="278"/>
      <c r="R234" s="278"/>
      <c r="S234" s="278"/>
      <c r="T234" s="278">
        <f t="shared" si="61"/>
        <v>0</v>
      </c>
      <c r="U234" s="278"/>
      <c r="V234" s="278"/>
      <c r="W234" s="278"/>
      <c r="X234" s="278"/>
      <c r="Y234" s="278">
        <f t="shared" si="61"/>
        <v>0</v>
      </c>
      <c r="Z234" s="278"/>
      <c r="AA234" s="278"/>
      <c r="AB234" s="278"/>
      <c r="AC234" s="278"/>
      <c r="AD234" s="278">
        <f t="shared" si="61"/>
        <v>0</v>
      </c>
      <c r="AE234" s="278"/>
      <c r="AF234" s="278"/>
      <c r="AG234" s="278"/>
      <c r="AH234" s="278"/>
      <c r="AI234" s="278">
        <f t="shared" si="61"/>
        <v>0</v>
      </c>
      <c r="AJ234" s="278"/>
      <c r="AK234" s="278"/>
      <c r="AL234" s="278"/>
      <c r="AM234" s="278"/>
      <c r="AN234" s="102" t="s">
        <v>164</v>
      </c>
      <c r="AO234" s="153">
        <f t="shared" si="62"/>
        <v>0</v>
      </c>
      <c r="AP234" s="125">
        <f t="shared" si="62"/>
        <v>0</v>
      </c>
    </row>
    <row r="235" spans="1:42" ht="16.5" customHeight="1">
      <c r="A235" s="1"/>
      <c r="B235" s="305"/>
      <c r="C235" s="248" t="s">
        <v>119</v>
      </c>
      <c r="D235" s="249"/>
      <c r="E235" s="249"/>
      <c r="F235" s="250"/>
      <c r="G235" s="110" t="s">
        <v>49</v>
      </c>
      <c r="H235" s="359">
        <v>15400</v>
      </c>
      <c r="I235" s="360"/>
      <c r="J235" s="361">
        <f t="shared" si="60"/>
        <v>0</v>
      </c>
      <c r="K235" s="347"/>
      <c r="L235" s="347"/>
      <c r="M235" s="347"/>
      <c r="N235" s="347"/>
      <c r="O235" s="347">
        <f t="shared" si="61"/>
        <v>0</v>
      </c>
      <c r="P235" s="347"/>
      <c r="Q235" s="347"/>
      <c r="R235" s="347"/>
      <c r="S235" s="347"/>
      <c r="T235" s="347">
        <f t="shared" si="61"/>
        <v>0</v>
      </c>
      <c r="U235" s="347"/>
      <c r="V235" s="347"/>
      <c r="W235" s="347"/>
      <c r="X235" s="347"/>
      <c r="Y235" s="347">
        <f t="shared" si="61"/>
        <v>0</v>
      </c>
      <c r="Z235" s="347"/>
      <c r="AA235" s="347"/>
      <c r="AB235" s="347"/>
      <c r="AC235" s="347"/>
      <c r="AD235" s="347">
        <f t="shared" si="61"/>
        <v>0</v>
      </c>
      <c r="AE235" s="347"/>
      <c r="AF235" s="347"/>
      <c r="AG235" s="347"/>
      <c r="AH235" s="347"/>
      <c r="AI235" s="347">
        <f t="shared" si="61"/>
        <v>0</v>
      </c>
      <c r="AJ235" s="347"/>
      <c r="AK235" s="347"/>
      <c r="AL235" s="347"/>
      <c r="AM235" s="347"/>
      <c r="AN235" s="126" t="s">
        <v>165</v>
      </c>
      <c r="AO235" s="154">
        <f t="shared" si="62"/>
        <v>0</v>
      </c>
      <c r="AP235" s="127">
        <f t="shared" si="62"/>
        <v>0</v>
      </c>
    </row>
    <row r="236" spans="1:42" ht="16.5" customHeight="1">
      <c r="A236" s="1"/>
      <c r="B236" s="305"/>
      <c r="C236" s="251" t="s">
        <v>120</v>
      </c>
      <c r="D236" s="252"/>
      <c r="E236" s="252"/>
      <c r="F236" s="253"/>
      <c r="G236" s="107" t="s">
        <v>52</v>
      </c>
      <c r="H236" s="351">
        <v>5100</v>
      </c>
      <c r="I236" s="368"/>
      <c r="J236" s="278">
        <f t="shared" si="60"/>
        <v>0</v>
      </c>
      <c r="K236" s="278"/>
      <c r="L236" s="278"/>
      <c r="M236" s="278"/>
      <c r="N236" s="278"/>
      <c r="O236" s="278">
        <f t="shared" si="61"/>
        <v>0</v>
      </c>
      <c r="P236" s="278"/>
      <c r="Q236" s="278"/>
      <c r="R236" s="278"/>
      <c r="S236" s="278"/>
      <c r="T236" s="278">
        <f t="shared" si="61"/>
        <v>0</v>
      </c>
      <c r="U236" s="278"/>
      <c r="V236" s="278"/>
      <c r="W236" s="278"/>
      <c r="X236" s="278"/>
      <c r="Y236" s="278">
        <f t="shared" si="61"/>
        <v>0</v>
      </c>
      <c r="Z236" s="278"/>
      <c r="AA236" s="278"/>
      <c r="AB236" s="278"/>
      <c r="AC236" s="278"/>
      <c r="AD236" s="278">
        <f t="shared" si="61"/>
        <v>0</v>
      </c>
      <c r="AE236" s="278"/>
      <c r="AF236" s="278"/>
      <c r="AG236" s="278"/>
      <c r="AH236" s="278"/>
      <c r="AI236" s="278">
        <f t="shared" si="61"/>
        <v>0</v>
      </c>
      <c r="AJ236" s="278"/>
      <c r="AK236" s="278"/>
      <c r="AL236" s="278"/>
      <c r="AM236" s="278"/>
      <c r="AN236" s="102" t="s">
        <v>166</v>
      </c>
      <c r="AO236" s="153">
        <f t="shared" si="62"/>
        <v>0</v>
      </c>
      <c r="AP236" s="125">
        <f t="shared" si="62"/>
        <v>0</v>
      </c>
    </row>
    <row r="237" spans="1:42" ht="16.5" customHeight="1">
      <c r="A237" s="1"/>
      <c r="B237" s="305"/>
      <c r="C237" s="254" t="s">
        <v>144</v>
      </c>
      <c r="D237" s="255"/>
      <c r="E237" s="255"/>
      <c r="F237" s="256"/>
      <c r="G237" s="107" t="s">
        <v>53</v>
      </c>
      <c r="H237" s="351">
        <v>6600</v>
      </c>
      <c r="I237" s="368"/>
      <c r="J237" s="278">
        <f t="shared" si="60"/>
        <v>0</v>
      </c>
      <c r="K237" s="278"/>
      <c r="L237" s="278"/>
      <c r="M237" s="278"/>
      <c r="N237" s="278"/>
      <c r="O237" s="278">
        <f t="shared" si="61"/>
        <v>0</v>
      </c>
      <c r="P237" s="278"/>
      <c r="Q237" s="278"/>
      <c r="R237" s="278"/>
      <c r="S237" s="278"/>
      <c r="T237" s="278">
        <f t="shared" si="61"/>
        <v>0</v>
      </c>
      <c r="U237" s="278"/>
      <c r="V237" s="278"/>
      <c r="W237" s="278"/>
      <c r="X237" s="278"/>
      <c r="Y237" s="278">
        <f t="shared" si="61"/>
        <v>0</v>
      </c>
      <c r="Z237" s="278"/>
      <c r="AA237" s="278"/>
      <c r="AB237" s="278"/>
      <c r="AC237" s="278"/>
      <c r="AD237" s="278">
        <f t="shared" si="61"/>
        <v>0</v>
      </c>
      <c r="AE237" s="278"/>
      <c r="AF237" s="278"/>
      <c r="AG237" s="278"/>
      <c r="AH237" s="278"/>
      <c r="AI237" s="278">
        <f t="shared" si="61"/>
        <v>0</v>
      </c>
      <c r="AJ237" s="278"/>
      <c r="AK237" s="278"/>
      <c r="AL237" s="278"/>
      <c r="AM237" s="278"/>
      <c r="AN237" s="102" t="s">
        <v>167</v>
      </c>
      <c r="AO237" s="153">
        <f t="shared" si="62"/>
        <v>0</v>
      </c>
      <c r="AP237" s="125">
        <f t="shared" si="62"/>
        <v>0</v>
      </c>
    </row>
    <row r="238" spans="1:42" ht="16.5" customHeight="1">
      <c r="A238" s="1"/>
      <c r="B238" s="305"/>
      <c r="C238" s="257" t="s">
        <v>151</v>
      </c>
      <c r="D238" s="258"/>
      <c r="E238" s="258"/>
      <c r="F238" s="259"/>
      <c r="G238" s="107" t="s">
        <v>54</v>
      </c>
      <c r="H238" s="351">
        <v>13200</v>
      </c>
      <c r="I238" s="368"/>
      <c r="J238" s="278">
        <f t="shared" si="60"/>
        <v>0</v>
      </c>
      <c r="K238" s="278"/>
      <c r="L238" s="278"/>
      <c r="M238" s="278"/>
      <c r="N238" s="278"/>
      <c r="O238" s="278">
        <f t="shared" si="61"/>
        <v>0</v>
      </c>
      <c r="P238" s="278"/>
      <c r="Q238" s="278"/>
      <c r="R238" s="278"/>
      <c r="S238" s="278"/>
      <c r="T238" s="278">
        <f t="shared" si="61"/>
        <v>0</v>
      </c>
      <c r="U238" s="278"/>
      <c r="V238" s="278"/>
      <c r="W238" s="278"/>
      <c r="X238" s="278"/>
      <c r="Y238" s="278">
        <f t="shared" si="61"/>
        <v>0</v>
      </c>
      <c r="Z238" s="278"/>
      <c r="AA238" s="278"/>
      <c r="AB238" s="278"/>
      <c r="AC238" s="278"/>
      <c r="AD238" s="278">
        <f t="shared" si="61"/>
        <v>0</v>
      </c>
      <c r="AE238" s="278"/>
      <c r="AF238" s="278"/>
      <c r="AG238" s="278"/>
      <c r="AH238" s="278"/>
      <c r="AI238" s="278">
        <f t="shared" si="61"/>
        <v>0</v>
      </c>
      <c r="AJ238" s="278"/>
      <c r="AK238" s="278"/>
      <c r="AL238" s="278"/>
      <c r="AM238" s="278"/>
      <c r="AN238" s="102" t="s">
        <v>168</v>
      </c>
      <c r="AO238" s="153">
        <f t="shared" si="62"/>
        <v>0</v>
      </c>
      <c r="AP238" s="125">
        <f t="shared" si="62"/>
        <v>0</v>
      </c>
    </row>
    <row r="239" spans="1:42" ht="16.5" customHeight="1">
      <c r="A239" s="1"/>
      <c r="B239" s="305"/>
      <c r="C239" s="248" t="s">
        <v>121</v>
      </c>
      <c r="D239" s="249"/>
      <c r="E239" s="249"/>
      <c r="F239" s="250"/>
      <c r="G239" s="110" t="s">
        <v>55</v>
      </c>
      <c r="H239" s="359">
        <v>1600</v>
      </c>
      <c r="I239" s="360"/>
      <c r="J239" s="347">
        <f t="shared" si="60"/>
        <v>0</v>
      </c>
      <c r="K239" s="347"/>
      <c r="L239" s="347"/>
      <c r="M239" s="347"/>
      <c r="N239" s="347"/>
      <c r="O239" s="347">
        <f t="shared" si="61"/>
        <v>0</v>
      </c>
      <c r="P239" s="347"/>
      <c r="Q239" s="347"/>
      <c r="R239" s="347"/>
      <c r="S239" s="347"/>
      <c r="T239" s="347">
        <f t="shared" si="61"/>
        <v>0</v>
      </c>
      <c r="U239" s="347"/>
      <c r="V239" s="347"/>
      <c r="W239" s="347"/>
      <c r="X239" s="347"/>
      <c r="Y239" s="347">
        <f t="shared" si="61"/>
        <v>0</v>
      </c>
      <c r="Z239" s="347"/>
      <c r="AA239" s="347"/>
      <c r="AB239" s="347"/>
      <c r="AC239" s="347"/>
      <c r="AD239" s="347">
        <f t="shared" si="61"/>
        <v>0</v>
      </c>
      <c r="AE239" s="347"/>
      <c r="AF239" s="347"/>
      <c r="AG239" s="347"/>
      <c r="AH239" s="347"/>
      <c r="AI239" s="347">
        <f t="shared" si="61"/>
        <v>0</v>
      </c>
      <c r="AJ239" s="347"/>
      <c r="AK239" s="347"/>
      <c r="AL239" s="347"/>
      <c r="AM239" s="347"/>
      <c r="AN239" s="126" t="s">
        <v>169</v>
      </c>
      <c r="AO239" s="154">
        <f t="shared" si="62"/>
        <v>0</v>
      </c>
      <c r="AP239" s="127">
        <f t="shared" si="62"/>
        <v>0</v>
      </c>
    </row>
    <row r="240" spans="1:42" ht="16.5" customHeight="1">
      <c r="A240" s="1"/>
      <c r="B240" s="305"/>
      <c r="C240" s="260" t="s">
        <v>145</v>
      </c>
      <c r="D240" s="261"/>
      <c r="E240" s="261"/>
      <c r="F240" s="262"/>
      <c r="G240" s="217" t="s">
        <v>56</v>
      </c>
      <c r="H240" s="348">
        <v>2400</v>
      </c>
      <c r="I240" s="349"/>
      <c r="J240" s="350">
        <f t="shared" si="60"/>
        <v>0</v>
      </c>
      <c r="K240" s="350"/>
      <c r="L240" s="350"/>
      <c r="M240" s="350"/>
      <c r="N240" s="350"/>
      <c r="O240" s="350">
        <f t="shared" si="61"/>
        <v>0</v>
      </c>
      <c r="P240" s="350"/>
      <c r="Q240" s="350"/>
      <c r="R240" s="350"/>
      <c r="S240" s="350"/>
      <c r="T240" s="350">
        <f t="shared" si="61"/>
        <v>0</v>
      </c>
      <c r="U240" s="350"/>
      <c r="V240" s="350"/>
      <c r="W240" s="350"/>
      <c r="X240" s="350"/>
      <c r="Y240" s="350">
        <f t="shared" si="61"/>
        <v>0</v>
      </c>
      <c r="Z240" s="350"/>
      <c r="AA240" s="350"/>
      <c r="AB240" s="350"/>
      <c r="AC240" s="350"/>
      <c r="AD240" s="350">
        <f t="shared" si="61"/>
        <v>0</v>
      </c>
      <c r="AE240" s="350"/>
      <c r="AF240" s="350"/>
      <c r="AG240" s="350"/>
      <c r="AH240" s="350"/>
      <c r="AI240" s="350">
        <f t="shared" si="61"/>
        <v>0</v>
      </c>
      <c r="AJ240" s="350"/>
      <c r="AK240" s="350"/>
      <c r="AL240" s="350"/>
      <c r="AM240" s="350"/>
      <c r="AN240" s="227" t="s">
        <v>170</v>
      </c>
      <c r="AO240" s="228">
        <f t="shared" si="62"/>
        <v>0</v>
      </c>
      <c r="AP240" s="229">
        <f t="shared" si="62"/>
        <v>0</v>
      </c>
    </row>
    <row r="241" spans="1:43" ht="16.5" customHeight="1">
      <c r="A241" s="1"/>
      <c r="B241" s="305"/>
      <c r="C241" s="251" t="s">
        <v>146</v>
      </c>
      <c r="D241" s="252"/>
      <c r="E241" s="252"/>
      <c r="F241" s="253"/>
      <c r="G241" s="107" t="s">
        <v>171</v>
      </c>
      <c r="H241" s="351">
        <v>7800</v>
      </c>
      <c r="I241" s="352"/>
      <c r="J241" s="278">
        <f t="shared" si="60"/>
        <v>0</v>
      </c>
      <c r="K241" s="278"/>
      <c r="L241" s="278"/>
      <c r="M241" s="278"/>
      <c r="N241" s="278"/>
      <c r="O241" s="278">
        <f t="shared" si="61"/>
        <v>0</v>
      </c>
      <c r="P241" s="278"/>
      <c r="Q241" s="278"/>
      <c r="R241" s="278"/>
      <c r="S241" s="278"/>
      <c r="T241" s="278">
        <f t="shared" si="61"/>
        <v>0</v>
      </c>
      <c r="U241" s="278"/>
      <c r="V241" s="278"/>
      <c r="W241" s="278"/>
      <c r="X241" s="278"/>
      <c r="Y241" s="278">
        <f t="shared" si="61"/>
        <v>0</v>
      </c>
      <c r="Z241" s="278"/>
      <c r="AA241" s="278"/>
      <c r="AB241" s="278"/>
      <c r="AC241" s="278"/>
      <c r="AD241" s="278">
        <f t="shared" si="61"/>
        <v>0</v>
      </c>
      <c r="AE241" s="278"/>
      <c r="AF241" s="278"/>
      <c r="AG241" s="278"/>
      <c r="AH241" s="278"/>
      <c r="AI241" s="278">
        <f t="shared" si="61"/>
        <v>0</v>
      </c>
      <c r="AJ241" s="278"/>
      <c r="AK241" s="278"/>
      <c r="AL241" s="278"/>
      <c r="AM241" s="278"/>
      <c r="AN241" s="102" t="s">
        <v>171</v>
      </c>
      <c r="AO241" s="153">
        <f t="shared" si="62"/>
        <v>0</v>
      </c>
      <c r="AP241" s="125">
        <f t="shared" si="62"/>
        <v>0</v>
      </c>
    </row>
    <row r="242" spans="1:43" s="27" customFormat="1" ht="16.5" customHeight="1">
      <c r="A242" s="26"/>
      <c r="B242" s="305"/>
      <c r="C242" s="263" t="s">
        <v>122</v>
      </c>
      <c r="D242" s="271" t="s">
        <v>123</v>
      </c>
      <c r="E242" s="272"/>
      <c r="F242" s="273"/>
      <c r="G242" s="107" t="s">
        <v>172</v>
      </c>
      <c r="H242" s="288">
        <v>14500</v>
      </c>
      <c r="I242" s="289"/>
      <c r="J242" s="278">
        <f t="shared" si="60"/>
        <v>0</v>
      </c>
      <c r="K242" s="278"/>
      <c r="L242" s="278"/>
      <c r="M242" s="278"/>
      <c r="N242" s="278"/>
      <c r="O242" s="278">
        <f t="shared" si="61"/>
        <v>0</v>
      </c>
      <c r="P242" s="278"/>
      <c r="Q242" s="278"/>
      <c r="R242" s="278"/>
      <c r="S242" s="278"/>
      <c r="T242" s="278">
        <f t="shared" si="61"/>
        <v>0</v>
      </c>
      <c r="U242" s="278"/>
      <c r="V242" s="278"/>
      <c r="W242" s="278"/>
      <c r="X242" s="278"/>
      <c r="Y242" s="278">
        <f t="shared" si="61"/>
        <v>0</v>
      </c>
      <c r="Z242" s="278"/>
      <c r="AA242" s="278"/>
      <c r="AB242" s="278"/>
      <c r="AC242" s="278"/>
      <c r="AD242" s="278">
        <f t="shared" si="61"/>
        <v>0</v>
      </c>
      <c r="AE242" s="278"/>
      <c r="AF242" s="278"/>
      <c r="AG242" s="278"/>
      <c r="AH242" s="278"/>
      <c r="AI242" s="278">
        <f t="shared" si="61"/>
        <v>0</v>
      </c>
      <c r="AJ242" s="278"/>
      <c r="AK242" s="278"/>
      <c r="AL242" s="278"/>
      <c r="AM242" s="278"/>
      <c r="AN242" s="102" t="s">
        <v>172</v>
      </c>
      <c r="AO242" s="153">
        <f t="shared" si="62"/>
        <v>0</v>
      </c>
      <c r="AP242" s="125">
        <f t="shared" si="62"/>
        <v>0</v>
      </c>
    </row>
    <row r="243" spans="1:43" ht="16.5" customHeight="1">
      <c r="A243" s="1"/>
      <c r="B243" s="305"/>
      <c r="C243" s="264"/>
      <c r="D243" s="265" t="s">
        <v>124</v>
      </c>
      <c r="E243" s="266"/>
      <c r="F243" s="267"/>
      <c r="G243" s="107" t="s">
        <v>173</v>
      </c>
      <c r="H243" s="288">
        <v>55200</v>
      </c>
      <c r="I243" s="289"/>
      <c r="J243" s="286">
        <f t="shared" si="60"/>
        <v>0</v>
      </c>
      <c r="K243" s="287"/>
      <c r="L243" s="287"/>
      <c r="M243" s="287"/>
      <c r="N243" s="287"/>
      <c r="O243" s="287">
        <f t="shared" ref="O243" si="63">O176</f>
        <v>0</v>
      </c>
      <c r="P243" s="287"/>
      <c r="Q243" s="287"/>
      <c r="R243" s="287"/>
      <c r="S243" s="287"/>
      <c r="T243" s="287">
        <f t="shared" ref="T243" si="64">T176</f>
        <v>0</v>
      </c>
      <c r="U243" s="287"/>
      <c r="V243" s="287"/>
      <c r="W243" s="287"/>
      <c r="X243" s="287"/>
      <c r="Y243" s="287">
        <f t="shared" ref="Y243" si="65">Y176</f>
        <v>0</v>
      </c>
      <c r="Z243" s="287"/>
      <c r="AA243" s="287"/>
      <c r="AB243" s="287"/>
      <c r="AC243" s="287"/>
      <c r="AD243" s="287">
        <f t="shared" ref="AD243" si="66">AD176</f>
        <v>0</v>
      </c>
      <c r="AE243" s="287"/>
      <c r="AF243" s="287"/>
      <c r="AG243" s="287"/>
      <c r="AH243" s="287"/>
      <c r="AI243" s="287">
        <f t="shared" ref="AI243" si="67">AI176</f>
        <v>0</v>
      </c>
      <c r="AJ243" s="287"/>
      <c r="AK243" s="287"/>
      <c r="AL243" s="287"/>
      <c r="AM243" s="287"/>
      <c r="AN243" s="128" t="s">
        <v>173</v>
      </c>
      <c r="AO243" s="155">
        <f t="shared" ref="AO243:AP243" si="68">AO176</f>
        <v>0</v>
      </c>
      <c r="AP243" s="129">
        <f t="shared" si="68"/>
        <v>0</v>
      </c>
    </row>
    <row r="244" spans="1:43" ht="16.5" customHeight="1">
      <c r="A244" s="1"/>
      <c r="B244" s="305"/>
      <c r="C244" s="264"/>
      <c r="D244" s="268" t="s">
        <v>125</v>
      </c>
      <c r="E244" s="269"/>
      <c r="F244" s="270"/>
      <c r="G244" s="107" t="s">
        <v>174</v>
      </c>
      <c r="H244" s="288">
        <v>40700</v>
      </c>
      <c r="I244" s="289"/>
      <c r="J244" s="367">
        <f t="shared" si="60"/>
        <v>0</v>
      </c>
      <c r="K244" s="278"/>
      <c r="L244" s="278"/>
      <c r="M244" s="278"/>
      <c r="N244" s="278"/>
      <c r="O244" s="278">
        <f t="shared" ref="O244" si="69">O177</f>
        <v>0</v>
      </c>
      <c r="P244" s="278"/>
      <c r="Q244" s="278"/>
      <c r="R244" s="278"/>
      <c r="S244" s="278"/>
      <c r="T244" s="278">
        <f t="shared" ref="T244" si="70">T177</f>
        <v>0</v>
      </c>
      <c r="U244" s="278"/>
      <c r="V244" s="278"/>
      <c r="W244" s="278"/>
      <c r="X244" s="278"/>
      <c r="Y244" s="278">
        <f t="shared" ref="Y244" si="71">Y177</f>
        <v>0</v>
      </c>
      <c r="Z244" s="278"/>
      <c r="AA244" s="278"/>
      <c r="AB244" s="278"/>
      <c r="AC244" s="278"/>
      <c r="AD244" s="278">
        <f t="shared" ref="AD244" si="72">AD177</f>
        <v>0</v>
      </c>
      <c r="AE244" s="278"/>
      <c r="AF244" s="278"/>
      <c r="AG244" s="278"/>
      <c r="AH244" s="278"/>
      <c r="AI244" s="278">
        <f t="shared" ref="AI244" si="73">AI177</f>
        <v>0</v>
      </c>
      <c r="AJ244" s="278"/>
      <c r="AK244" s="278"/>
      <c r="AL244" s="278"/>
      <c r="AM244" s="278"/>
      <c r="AN244" s="102" t="s">
        <v>174</v>
      </c>
      <c r="AO244" s="153">
        <f t="shared" ref="AO244:AP244" si="74">AO177</f>
        <v>0</v>
      </c>
      <c r="AP244" s="125">
        <f t="shared" si="74"/>
        <v>0</v>
      </c>
    </row>
    <row r="245" spans="1:43" ht="16.5" customHeight="1">
      <c r="A245" s="1"/>
      <c r="B245" s="305"/>
      <c r="C245" s="362" t="s">
        <v>126</v>
      </c>
      <c r="D245" s="363"/>
      <c r="E245" s="363"/>
      <c r="F245" s="364"/>
      <c r="G245" s="180" t="s">
        <v>175</v>
      </c>
      <c r="H245" s="365">
        <v>10300</v>
      </c>
      <c r="I245" s="366"/>
      <c r="J245" s="367">
        <f t="shared" si="60"/>
        <v>0</v>
      </c>
      <c r="K245" s="278"/>
      <c r="L245" s="278"/>
      <c r="M245" s="278"/>
      <c r="N245" s="278"/>
      <c r="O245" s="278">
        <f t="shared" ref="O245" si="75">O178</f>
        <v>0</v>
      </c>
      <c r="P245" s="278"/>
      <c r="Q245" s="278"/>
      <c r="R245" s="278"/>
      <c r="S245" s="278"/>
      <c r="T245" s="278">
        <f t="shared" ref="T245" si="76">T178</f>
        <v>0</v>
      </c>
      <c r="U245" s="278"/>
      <c r="V245" s="278"/>
      <c r="W245" s="278"/>
      <c r="X245" s="278"/>
      <c r="Y245" s="278">
        <f t="shared" ref="Y245" si="77">Y178</f>
        <v>0</v>
      </c>
      <c r="Z245" s="278"/>
      <c r="AA245" s="278"/>
      <c r="AB245" s="278"/>
      <c r="AC245" s="278"/>
      <c r="AD245" s="278">
        <f t="shared" ref="AD245" si="78">AD178</f>
        <v>0</v>
      </c>
      <c r="AE245" s="278"/>
      <c r="AF245" s="278"/>
      <c r="AG245" s="278"/>
      <c r="AH245" s="278"/>
      <c r="AI245" s="278">
        <f t="shared" ref="AI245" si="79">AI178</f>
        <v>0</v>
      </c>
      <c r="AJ245" s="278"/>
      <c r="AK245" s="278"/>
      <c r="AL245" s="278"/>
      <c r="AM245" s="278"/>
      <c r="AN245" s="102" t="s">
        <v>175</v>
      </c>
      <c r="AO245" s="153">
        <f t="shared" ref="AO245:AP245" si="80">AO178</f>
        <v>0</v>
      </c>
      <c r="AP245" s="125">
        <f t="shared" si="80"/>
        <v>0</v>
      </c>
      <c r="AQ245" s="44"/>
    </row>
    <row r="246" spans="1:43" ht="16.5" customHeight="1">
      <c r="A246" s="1"/>
      <c r="B246" s="305"/>
      <c r="C246" s="248" t="s">
        <v>127</v>
      </c>
      <c r="D246" s="249"/>
      <c r="E246" s="249"/>
      <c r="F246" s="250"/>
      <c r="G246" s="110" t="s">
        <v>176</v>
      </c>
      <c r="H246" s="359">
        <v>15200</v>
      </c>
      <c r="I246" s="360"/>
      <c r="J246" s="361">
        <f t="shared" si="60"/>
        <v>0</v>
      </c>
      <c r="K246" s="347"/>
      <c r="L246" s="347"/>
      <c r="M246" s="347"/>
      <c r="N246" s="347"/>
      <c r="O246" s="347">
        <f t="shared" ref="O246" si="81">O179</f>
        <v>0</v>
      </c>
      <c r="P246" s="347"/>
      <c r="Q246" s="347"/>
      <c r="R246" s="347"/>
      <c r="S246" s="347"/>
      <c r="T246" s="347">
        <f t="shared" ref="T246" si="82">T179</f>
        <v>0</v>
      </c>
      <c r="U246" s="347"/>
      <c r="V246" s="347"/>
      <c r="W246" s="347"/>
      <c r="X246" s="347"/>
      <c r="Y246" s="347">
        <f t="shared" ref="Y246" si="83">Y179</f>
        <v>0</v>
      </c>
      <c r="Z246" s="347"/>
      <c r="AA246" s="347"/>
      <c r="AB246" s="347"/>
      <c r="AC246" s="347"/>
      <c r="AD246" s="347">
        <f t="shared" ref="AD246" si="84">AD179</f>
        <v>0</v>
      </c>
      <c r="AE246" s="347"/>
      <c r="AF246" s="347"/>
      <c r="AG246" s="347"/>
      <c r="AH246" s="347"/>
      <c r="AI246" s="347">
        <f t="shared" ref="AI246" si="85">AI179</f>
        <v>0</v>
      </c>
      <c r="AJ246" s="347"/>
      <c r="AK246" s="347"/>
      <c r="AL246" s="347"/>
      <c r="AM246" s="347"/>
      <c r="AN246" s="126" t="s">
        <v>176</v>
      </c>
      <c r="AO246" s="154">
        <f t="shared" ref="AO246:AP246" si="86">AO179</f>
        <v>0</v>
      </c>
      <c r="AP246" s="127">
        <f t="shared" si="86"/>
        <v>0</v>
      </c>
    </row>
    <row r="247" spans="1:43" ht="16.5" customHeight="1">
      <c r="A247" s="1"/>
      <c r="B247" s="568" t="s">
        <v>199</v>
      </c>
      <c r="C247" s="570" t="s">
        <v>180</v>
      </c>
      <c r="D247" s="571"/>
      <c r="E247" s="571"/>
      <c r="F247" s="572"/>
      <c r="G247" s="224" t="s">
        <v>167</v>
      </c>
      <c r="H247" s="573">
        <v>5300</v>
      </c>
      <c r="I247" s="574"/>
      <c r="J247" s="575">
        <f t="shared" si="60"/>
        <v>0</v>
      </c>
      <c r="K247" s="575"/>
      <c r="L247" s="575"/>
      <c r="M247" s="575"/>
      <c r="N247" s="575"/>
      <c r="O247" s="575">
        <f t="shared" ref="O247" si="87">O180</f>
        <v>0</v>
      </c>
      <c r="P247" s="575"/>
      <c r="Q247" s="575"/>
      <c r="R247" s="575"/>
      <c r="S247" s="575"/>
      <c r="T247" s="575">
        <f t="shared" ref="T247" si="88">T180</f>
        <v>0</v>
      </c>
      <c r="U247" s="575"/>
      <c r="V247" s="575"/>
      <c r="W247" s="575"/>
      <c r="X247" s="575"/>
      <c r="Y247" s="575">
        <f t="shared" ref="Y247" si="89">Y180</f>
        <v>0</v>
      </c>
      <c r="Z247" s="575"/>
      <c r="AA247" s="575"/>
      <c r="AB247" s="575"/>
      <c r="AC247" s="575"/>
      <c r="AD247" s="575">
        <f t="shared" ref="AD247" si="90">AD180</f>
        <v>0</v>
      </c>
      <c r="AE247" s="575"/>
      <c r="AF247" s="575"/>
      <c r="AG247" s="575"/>
      <c r="AH247" s="575"/>
      <c r="AI247" s="575">
        <f t="shared" ref="AI247" si="91">AI180</f>
        <v>0</v>
      </c>
      <c r="AJ247" s="575"/>
      <c r="AK247" s="575"/>
      <c r="AL247" s="575"/>
      <c r="AM247" s="575"/>
      <c r="AN247" s="224" t="s">
        <v>167</v>
      </c>
      <c r="AO247" s="225">
        <f t="shared" ref="AO247:AP247" si="92">AO180</f>
        <v>0</v>
      </c>
      <c r="AP247" s="226">
        <f t="shared" si="92"/>
        <v>0</v>
      </c>
    </row>
    <row r="248" spans="1:43" ht="16.5" customHeight="1">
      <c r="A248" s="1"/>
      <c r="B248" s="568"/>
      <c r="C248" s="562" t="s">
        <v>181</v>
      </c>
      <c r="D248" s="563"/>
      <c r="E248" s="563"/>
      <c r="F248" s="564"/>
      <c r="G248" s="110" t="s">
        <v>168</v>
      </c>
      <c r="H248" s="462">
        <v>3100</v>
      </c>
      <c r="I248" s="463"/>
      <c r="J248" s="347">
        <f t="shared" si="60"/>
        <v>0</v>
      </c>
      <c r="K248" s="347"/>
      <c r="L248" s="347"/>
      <c r="M248" s="347"/>
      <c r="N248" s="347"/>
      <c r="O248" s="347">
        <f t="shared" ref="O248" si="93">O181</f>
        <v>0</v>
      </c>
      <c r="P248" s="347"/>
      <c r="Q248" s="347"/>
      <c r="R248" s="347"/>
      <c r="S248" s="347"/>
      <c r="T248" s="347">
        <f t="shared" ref="T248" si="94">T181</f>
        <v>0</v>
      </c>
      <c r="U248" s="347"/>
      <c r="V248" s="347"/>
      <c r="W248" s="347"/>
      <c r="X248" s="347"/>
      <c r="Y248" s="347">
        <f t="shared" ref="Y248" si="95">Y181</f>
        <v>0</v>
      </c>
      <c r="Z248" s="347"/>
      <c r="AA248" s="347"/>
      <c r="AB248" s="347"/>
      <c r="AC248" s="347"/>
      <c r="AD248" s="347">
        <f t="shared" ref="AD248" si="96">AD181</f>
        <v>0</v>
      </c>
      <c r="AE248" s="347"/>
      <c r="AF248" s="347"/>
      <c r="AG248" s="347"/>
      <c r="AH248" s="347"/>
      <c r="AI248" s="347">
        <f t="shared" ref="AI248" si="97">AI181</f>
        <v>0</v>
      </c>
      <c r="AJ248" s="347"/>
      <c r="AK248" s="347"/>
      <c r="AL248" s="347"/>
      <c r="AM248" s="347"/>
      <c r="AN248" s="110" t="s">
        <v>168</v>
      </c>
      <c r="AO248" s="111">
        <f t="shared" ref="AO248:AP248" si="98">AO181</f>
        <v>0</v>
      </c>
      <c r="AP248" s="112">
        <f t="shared" si="98"/>
        <v>0</v>
      </c>
    </row>
    <row r="249" spans="1:43" ht="16.5" customHeight="1">
      <c r="A249" s="1"/>
      <c r="B249" s="569"/>
      <c r="C249" s="251" t="s">
        <v>182</v>
      </c>
      <c r="D249" s="252"/>
      <c r="E249" s="252"/>
      <c r="F249" s="253"/>
      <c r="G249" s="110" t="s">
        <v>169</v>
      </c>
      <c r="H249" s="462">
        <v>10900</v>
      </c>
      <c r="I249" s="463"/>
      <c r="J249" s="347">
        <f t="shared" si="60"/>
        <v>0</v>
      </c>
      <c r="K249" s="347"/>
      <c r="L249" s="347"/>
      <c r="M249" s="347"/>
      <c r="N249" s="347"/>
      <c r="O249" s="347">
        <f t="shared" ref="O249" si="99">O182</f>
        <v>0</v>
      </c>
      <c r="P249" s="347"/>
      <c r="Q249" s="347"/>
      <c r="R249" s="347"/>
      <c r="S249" s="347"/>
      <c r="T249" s="347">
        <f t="shared" ref="T249" si="100">T182</f>
        <v>0</v>
      </c>
      <c r="U249" s="347"/>
      <c r="V249" s="347"/>
      <c r="W249" s="347"/>
      <c r="X249" s="347"/>
      <c r="Y249" s="347">
        <f t="shared" ref="Y249" si="101">Y182</f>
        <v>0</v>
      </c>
      <c r="Z249" s="347"/>
      <c r="AA249" s="347"/>
      <c r="AB249" s="347"/>
      <c r="AC249" s="347"/>
      <c r="AD249" s="347">
        <f t="shared" ref="AD249" si="102">AD182</f>
        <v>0</v>
      </c>
      <c r="AE249" s="347"/>
      <c r="AF249" s="347"/>
      <c r="AG249" s="347"/>
      <c r="AH249" s="347"/>
      <c r="AI249" s="347">
        <f t="shared" ref="AI249" si="103">AI182</f>
        <v>0</v>
      </c>
      <c r="AJ249" s="347"/>
      <c r="AK249" s="347"/>
      <c r="AL249" s="347"/>
      <c r="AM249" s="347"/>
      <c r="AN249" s="110" t="s">
        <v>169</v>
      </c>
      <c r="AO249" s="111">
        <f t="shared" ref="AO249:AP249" si="104">AO182</f>
        <v>0</v>
      </c>
      <c r="AP249" s="112">
        <f t="shared" si="104"/>
        <v>0</v>
      </c>
    </row>
    <row r="250" spans="1:43" ht="20.25" customHeight="1">
      <c r="A250" s="1"/>
      <c r="B250" s="246" t="s">
        <v>158</v>
      </c>
      <c r="C250" s="353" t="s">
        <v>113</v>
      </c>
      <c r="D250" s="354"/>
      <c r="E250" s="355"/>
      <c r="F250" s="201"/>
      <c r="G250" s="202"/>
      <c r="H250" s="202"/>
      <c r="I250" s="202"/>
      <c r="J250" s="202"/>
      <c r="K250" s="202"/>
      <c r="L250" s="202"/>
      <c r="M250" s="208" t="s">
        <v>101</v>
      </c>
      <c r="N250" s="181">
        <f>N183</f>
        <v>0</v>
      </c>
      <c r="O250" s="77" t="s">
        <v>60</v>
      </c>
      <c r="P250" s="315" t="s">
        <v>100</v>
      </c>
      <c r="Q250" s="315"/>
      <c r="R250" s="315"/>
      <c r="S250" s="315"/>
      <c r="T250" s="181">
        <f>T183</f>
        <v>0</v>
      </c>
      <c r="U250" s="76" t="s">
        <v>99</v>
      </c>
      <c r="V250" s="25"/>
      <c r="W250" s="178" t="s">
        <v>59</v>
      </c>
      <c r="X250" s="184">
        <f>X183</f>
        <v>0</v>
      </c>
      <c r="Y250" s="78" t="s">
        <v>60</v>
      </c>
      <c r="Z250" s="316" t="s">
        <v>103</v>
      </c>
      <c r="AA250" s="317"/>
      <c r="AB250" s="317"/>
      <c r="AC250" s="317"/>
      <c r="AD250" s="317"/>
      <c r="AE250" s="317"/>
      <c r="AF250" s="317"/>
      <c r="AG250" s="317"/>
      <c r="AH250" s="317"/>
      <c r="AI250" s="317"/>
      <c r="AJ250" s="317"/>
      <c r="AK250" s="317"/>
      <c r="AL250" s="317"/>
      <c r="AM250" s="317"/>
      <c r="AN250" s="317"/>
      <c r="AO250" s="318"/>
      <c r="AP250" s="127" t="s">
        <v>98</v>
      </c>
    </row>
    <row r="251" spans="1:43" ht="20.25" customHeight="1">
      <c r="A251" s="1"/>
      <c r="B251" s="247"/>
      <c r="C251" s="356"/>
      <c r="D251" s="357"/>
      <c r="E251" s="358"/>
      <c r="F251" s="306" t="s">
        <v>102</v>
      </c>
      <c r="G251" s="307"/>
      <c r="H251" s="307"/>
      <c r="I251" s="307"/>
      <c r="J251" s="307"/>
      <c r="K251" s="307"/>
      <c r="L251" s="307"/>
      <c r="M251" s="307"/>
      <c r="N251" s="181">
        <f>N184</f>
        <v>0</v>
      </c>
      <c r="O251" s="80" t="s">
        <v>60</v>
      </c>
      <c r="P251" s="81"/>
      <c r="Q251" s="82"/>
      <c r="R251" s="83"/>
      <c r="S251" s="83"/>
      <c r="T251" s="74"/>
      <c r="U251" s="82"/>
      <c r="V251" s="84"/>
      <c r="W251" s="85" t="s">
        <v>59</v>
      </c>
      <c r="X251" s="100">
        <f>X184</f>
        <v>0</v>
      </c>
      <c r="Y251" s="86" t="s">
        <v>60</v>
      </c>
      <c r="Z251" s="319" t="s">
        <v>104</v>
      </c>
      <c r="AA251" s="320"/>
      <c r="AB251" s="320"/>
      <c r="AC251" s="320"/>
      <c r="AD251" s="320"/>
      <c r="AE251" s="320"/>
      <c r="AF251" s="87">
        <f>AF184</f>
        <v>0</v>
      </c>
      <c r="AG251" s="79" t="s">
        <v>60</v>
      </c>
      <c r="AH251" s="321" t="s">
        <v>105</v>
      </c>
      <c r="AI251" s="322"/>
      <c r="AJ251" s="322"/>
      <c r="AK251" s="322"/>
      <c r="AL251" s="322"/>
      <c r="AM251" s="322"/>
      <c r="AN251" s="323"/>
      <c r="AO251" s="182">
        <f>AO184</f>
        <v>0</v>
      </c>
      <c r="AP251" s="156">
        <f>AP184</f>
        <v>0</v>
      </c>
    </row>
    <row r="252" spans="1:43" ht="19.5" customHeight="1">
      <c r="A252" s="1"/>
      <c r="B252" s="43" t="s">
        <v>65</v>
      </c>
      <c r="C252" s="231" t="s">
        <v>41</v>
      </c>
      <c r="D252" s="231"/>
      <c r="E252" s="232"/>
      <c r="F252" s="232"/>
      <c r="G252" s="232"/>
      <c r="H252" s="31"/>
      <c r="I252" s="14"/>
      <c r="J252" s="14"/>
      <c r="K252" s="14"/>
      <c r="L252" s="14"/>
      <c r="M252" s="14"/>
      <c r="N252" s="14"/>
      <c r="O252" s="92" t="s">
        <v>202</v>
      </c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233" t="s">
        <v>203</v>
      </c>
      <c r="AA252" s="14"/>
      <c r="AB252" s="14"/>
      <c r="AC252" s="14"/>
      <c r="AD252" s="324" t="s">
        <v>95</v>
      </c>
      <c r="AE252" s="325"/>
      <c r="AF252" s="325"/>
      <c r="AG252" s="325"/>
      <c r="AH252" s="325"/>
      <c r="AI252" s="325"/>
      <c r="AJ252" s="325"/>
      <c r="AK252" s="325"/>
      <c r="AL252" s="325"/>
      <c r="AM252" s="325"/>
      <c r="AN252" s="326"/>
      <c r="AO252" s="309" t="str">
        <f>IF(SUM(AP229:AP251)=0,"",SUM(AP229:AP251))</f>
        <v/>
      </c>
      <c r="AP252" s="310"/>
    </row>
    <row r="253" spans="1:43" ht="21.75" customHeight="1" thickBot="1">
      <c r="A253" s="1"/>
      <c r="B253" s="88"/>
      <c r="C253" s="89"/>
      <c r="D253" s="89"/>
      <c r="E253" s="41"/>
      <c r="F253" s="41"/>
      <c r="G253" s="41"/>
      <c r="H253" s="90"/>
      <c r="I253" s="14"/>
      <c r="J253" s="14"/>
      <c r="K253" s="75"/>
      <c r="L253" s="14"/>
      <c r="M253" s="14"/>
      <c r="N253" s="14"/>
      <c r="O253" s="230"/>
      <c r="P253" s="90"/>
      <c r="Q253" s="41"/>
      <c r="R253" s="41"/>
      <c r="S253" s="90"/>
      <c r="T253" s="91"/>
      <c r="U253" s="90"/>
      <c r="V253" s="41"/>
      <c r="W253" s="41"/>
      <c r="X253" s="14"/>
      <c r="Y253" s="95"/>
      <c r="Z253" s="95"/>
      <c r="AA253" s="14"/>
      <c r="AB253" s="14"/>
      <c r="AC253" s="14"/>
      <c r="AD253" s="327" t="s">
        <v>38</v>
      </c>
      <c r="AE253" s="328"/>
      <c r="AF253" s="328"/>
      <c r="AG253" s="328"/>
      <c r="AH253" s="328"/>
      <c r="AI253" s="328"/>
      <c r="AJ253" s="328"/>
      <c r="AK253" s="328"/>
      <c r="AL253" s="328"/>
      <c r="AM253" s="328"/>
      <c r="AN253" s="329"/>
      <c r="AO253" s="311" t="str">
        <f>IF(AO252="","",ROUNDDOWN(AO252*0.1,0))</f>
        <v/>
      </c>
      <c r="AP253" s="312"/>
      <c r="AQ253" s="44"/>
    </row>
    <row r="254" spans="1:43" ht="21" customHeight="1" thickBot="1">
      <c r="A254" s="1"/>
      <c r="B254" s="43" t="s">
        <v>155</v>
      </c>
      <c r="C254" s="94" t="s">
        <v>61</v>
      </c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92"/>
      <c r="S254" s="31"/>
      <c r="T254" s="31"/>
      <c r="U254" s="31"/>
      <c r="V254" s="31"/>
      <c r="W254" s="31"/>
      <c r="X254" s="31"/>
      <c r="Y254" s="31"/>
      <c r="Z254" s="31"/>
      <c r="AA254" s="50"/>
      <c r="AB254" s="50"/>
      <c r="AC254" s="50"/>
      <c r="AD254" s="330" t="s">
        <v>179</v>
      </c>
      <c r="AE254" s="331"/>
      <c r="AF254" s="331"/>
      <c r="AG254" s="331"/>
      <c r="AH254" s="331"/>
      <c r="AI254" s="331"/>
      <c r="AJ254" s="331"/>
      <c r="AK254" s="331"/>
      <c r="AL254" s="331"/>
      <c r="AM254" s="331"/>
      <c r="AN254" s="332"/>
      <c r="AO254" s="313" t="str">
        <f>IF(AO253="","",AO252+AO253)</f>
        <v/>
      </c>
      <c r="AP254" s="314"/>
    </row>
    <row r="255" spans="1:43" ht="21.75" customHeight="1">
      <c r="A255" s="1"/>
      <c r="B255" s="43" t="s">
        <v>156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50"/>
      <c r="AB255" s="50"/>
      <c r="AC255" s="50"/>
      <c r="AD255" s="187" t="s">
        <v>178</v>
      </c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</row>
    <row r="256" spans="1:43" ht="4.7" customHeight="1">
      <c r="A256" s="1"/>
      <c r="B256" s="149"/>
      <c r="C256" s="61"/>
      <c r="D256" s="50"/>
      <c r="E256" s="50"/>
      <c r="F256" s="50"/>
      <c r="G256" s="50"/>
      <c r="H256" s="50"/>
      <c r="I256" s="50"/>
      <c r="J256" s="50"/>
      <c r="K256" s="50"/>
      <c r="L256" s="50"/>
      <c r="M256" s="71"/>
      <c r="N256" s="50"/>
      <c r="O256" s="50"/>
      <c r="P256" s="50"/>
      <c r="Q256" s="50"/>
      <c r="R256" s="50"/>
      <c r="S256" s="142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</row>
    <row r="257" spans="1:48" ht="15.75" customHeight="1">
      <c r="A257" s="1"/>
      <c r="B257" s="1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96"/>
      <c r="AP257" s="71"/>
    </row>
    <row r="258" spans="1:48" ht="15.75" customHeight="1">
      <c r="A258" s="1"/>
      <c r="B258" s="14"/>
      <c r="C258" s="14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96"/>
      <c r="AP258" s="71"/>
    </row>
    <row r="259" spans="1:48" ht="9.75" customHeight="1">
      <c r="A259" s="1"/>
      <c r="B259" s="14"/>
      <c r="C259" s="277"/>
      <c r="D259" s="277"/>
      <c r="E259" s="277"/>
      <c r="F259" s="277"/>
      <c r="G259" s="277"/>
      <c r="H259" s="277"/>
      <c r="I259" s="277"/>
      <c r="J259" s="277"/>
      <c r="K259" s="277"/>
      <c r="L259" s="277"/>
      <c r="M259" s="277"/>
      <c r="N259" s="277"/>
      <c r="O259" s="277"/>
      <c r="P259" s="277"/>
      <c r="Q259" s="277"/>
      <c r="R259" s="277"/>
      <c r="S259" s="277"/>
      <c r="T259" s="277"/>
      <c r="U259" s="277"/>
      <c r="V259" s="277"/>
      <c r="W259" s="277"/>
      <c r="X259" s="277"/>
      <c r="Y259" s="277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96"/>
      <c r="AP259" s="71"/>
    </row>
    <row r="260" spans="1:48" ht="15.75" customHeight="1">
      <c r="A260" s="1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345"/>
      <c r="R260" s="346"/>
      <c r="S260" s="346"/>
      <c r="T260" s="346"/>
      <c r="U260" s="346"/>
      <c r="V260" s="346"/>
      <c r="W260" s="346"/>
      <c r="X260" s="346"/>
      <c r="Y260" s="346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96"/>
      <c r="AP260" s="71"/>
    </row>
    <row r="261" spans="1:48" ht="15.75" customHeight="1">
      <c r="A261" s="1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346"/>
      <c r="R261" s="346"/>
      <c r="S261" s="346"/>
      <c r="T261" s="346"/>
      <c r="U261" s="346"/>
      <c r="V261" s="346"/>
      <c r="W261" s="346"/>
      <c r="X261" s="346"/>
      <c r="Y261" s="346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96"/>
      <c r="AP261" s="71"/>
      <c r="AR261" s="308"/>
      <c r="AS261" s="308"/>
      <c r="AT261" s="308"/>
      <c r="AU261" s="308"/>
      <c r="AV261" s="72"/>
    </row>
    <row r="262" spans="1:48" ht="18" customHeight="1">
      <c r="A262" s="1"/>
      <c r="B262" s="71"/>
      <c r="C262" s="71"/>
      <c r="D262" s="50"/>
      <c r="E262" s="71"/>
      <c r="F262" s="71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346"/>
      <c r="R262" s="346"/>
      <c r="S262" s="346"/>
      <c r="T262" s="346"/>
      <c r="U262" s="346"/>
      <c r="V262" s="346"/>
      <c r="W262" s="346"/>
      <c r="X262" s="346"/>
      <c r="Y262" s="346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96"/>
      <c r="AP262" s="71"/>
      <c r="AQ262" s="44"/>
      <c r="AV262" s="42"/>
    </row>
    <row r="263" spans="1:48" ht="20.25" customHeight="1">
      <c r="A263" s="1"/>
      <c r="B263" s="143"/>
      <c r="C263" s="62" t="s">
        <v>75</v>
      </c>
      <c r="D263" s="71"/>
      <c r="E263" s="71"/>
      <c r="F263" s="71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96"/>
      <c r="AP263" s="130" t="s">
        <v>97</v>
      </c>
    </row>
    <row r="264" spans="1:48" ht="17.25" customHeight="1">
      <c r="A264" s="1"/>
      <c r="B264" s="63"/>
      <c r="C264" s="64"/>
      <c r="D264" s="333" t="s">
        <v>92</v>
      </c>
      <c r="E264" s="333"/>
      <c r="F264" s="333"/>
      <c r="G264" s="333"/>
      <c r="H264" s="333"/>
      <c r="I264" s="333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336" t="s">
        <v>88</v>
      </c>
      <c r="AE264" s="337"/>
      <c r="AF264" s="337"/>
      <c r="AG264" s="337"/>
      <c r="AH264" s="337"/>
      <c r="AI264" s="338"/>
      <c r="AJ264" s="336" t="s">
        <v>37</v>
      </c>
      <c r="AK264" s="337"/>
      <c r="AL264" s="337"/>
      <c r="AM264" s="337"/>
      <c r="AN264" s="337"/>
      <c r="AO264" s="337"/>
      <c r="AP264" s="338"/>
    </row>
    <row r="265" spans="1:48" ht="14.25" customHeight="1">
      <c r="A265" s="1"/>
      <c r="B265" s="144"/>
      <c r="C265" s="69"/>
      <c r="D265" s="334"/>
      <c r="E265" s="334"/>
      <c r="F265" s="334"/>
      <c r="G265" s="334"/>
      <c r="H265" s="334"/>
      <c r="I265" s="334"/>
      <c r="J265" s="50"/>
      <c r="K265" s="50"/>
      <c r="L265" s="50"/>
      <c r="M265" s="50"/>
      <c r="N265" s="50"/>
      <c r="O265" s="55"/>
      <c r="P265" s="55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144"/>
      <c r="AE265" s="50"/>
      <c r="AF265" s="50"/>
      <c r="AG265" s="50"/>
      <c r="AH265" s="50"/>
      <c r="AI265" s="145"/>
      <c r="AJ265" s="339" t="s">
        <v>154</v>
      </c>
      <c r="AK265" s="340"/>
      <c r="AL265" s="340"/>
      <c r="AM265" s="340"/>
      <c r="AN265" s="340"/>
      <c r="AO265" s="340"/>
      <c r="AP265" s="341"/>
      <c r="AQ265" s="44"/>
    </row>
    <row r="266" spans="1:48" ht="17.25" customHeight="1">
      <c r="A266" s="1"/>
      <c r="B266" s="146"/>
      <c r="C266" s="65"/>
      <c r="D266" s="335"/>
      <c r="E266" s="335"/>
      <c r="F266" s="335"/>
      <c r="G266" s="335"/>
      <c r="H266" s="335"/>
      <c r="I266" s="335"/>
      <c r="J266" s="147"/>
      <c r="K266" s="147"/>
      <c r="L266" s="65"/>
      <c r="M266" s="147"/>
      <c r="N266" s="147"/>
      <c r="O266" s="147"/>
      <c r="P266" s="147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146"/>
      <c r="AE266" s="65"/>
      <c r="AF266" s="65"/>
      <c r="AG266" s="65"/>
      <c r="AH266" s="65"/>
      <c r="AI266" s="66"/>
      <c r="AJ266" s="342"/>
      <c r="AK266" s="343"/>
      <c r="AL266" s="343"/>
      <c r="AM266" s="343"/>
      <c r="AN266" s="343"/>
      <c r="AO266" s="343"/>
      <c r="AP266" s="344"/>
      <c r="AQ266" s="44"/>
      <c r="AR266" s="17"/>
      <c r="AS266" s="15"/>
      <c r="AT266" s="15"/>
    </row>
    <row r="267" spans="1:48" ht="16.5" customHeight="1">
      <c r="B267" s="71"/>
      <c r="C267" s="158" t="s">
        <v>42</v>
      </c>
      <c r="D267" s="71"/>
      <c r="E267" s="71"/>
      <c r="F267" s="71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96"/>
      <c r="AP267" s="157" t="s">
        <v>153</v>
      </c>
    </row>
    <row r="268" spans="1:48">
      <c r="B268" s="30"/>
      <c r="C268" s="177" t="s">
        <v>71</v>
      </c>
      <c r="D268" s="30"/>
      <c r="E268" s="30"/>
      <c r="F268" s="30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49"/>
      <c r="AP268" s="30"/>
    </row>
    <row r="269" spans="1:48">
      <c r="G269" s="24"/>
      <c r="H269" s="24"/>
      <c r="I269" s="24"/>
      <c r="J269" s="24"/>
      <c r="K269" s="24"/>
      <c r="L269" s="24"/>
      <c r="M269" s="24"/>
      <c r="N269" s="24"/>
      <c r="AH269" s="24"/>
      <c r="AN269" s="24"/>
    </row>
  </sheetData>
  <sheetProtection algorithmName="SHA-512" hashValue="8CUxVgYxKmuPWemyp5Z925Ze/qvK32mgbuoHfyjKGdZBmIjoq+mpWRv8kjtUCoh887EuOouSym0Nx/3A3LuKYA==" saltValue="0b+/caksRnFdUVDoPH37fg==" spinCount="100000" sheet="1" objects="1" scenarios="1"/>
  <mergeCells count="1066">
    <mergeCell ref="AI182:AM182"/>
    <mergeCell ref="B180:B182"/>
    <mergeCell ref="C180:F180"/>
    <mergeCell ref="H180:I180"/>
    <mergeCell ref="J180:N180"/>
    <mergeCell ref="O180:S180"/>
    <mergeCell ref="T180:X180"/>
    <mergeCell ref="Y180:AC180"/>
    <mergeCell ref="AD180:AH180"/>
    <mergeCell ref="AI180:AM180"/>
    <mergeCell ref="C181:F181"/>
    <mergeCell ref="H181:I181"/>
    <mergeCell ref="J181:N181"/>
    <mergeCell ref="O181:S181"/>
    <mergeCell ref="T181:X181"/>
    <mergeCell ref="Y181:AC181"/>
    <mergeCell ref="AD181:AH181"/>
    <mergeCell ref="AI181:AM181"/>
    <mergeCell ref="C182:F182"/>
    <mergeCell ref="H182:I182"/>
    <mergeCell ref="J182:N182"/>
    <mergeCell ref="O182:S182"/>
    <mergeCell ref="T182:X182"/>
    <mergeCell ref="Y182:AC182"/>
    <mergeCell ref="AD182:AH182"/>
    <mergeCell ref="AI115:AM115"/>
    <mergeCell ref="B247:B249"/>
    <mergeCell ref="C247:F247"/>
    <mergeCell ref="H247:I247"/>
    <mergeCell ref="J247:N247"/>
    <mergeCell ref="O247:S247"/>
    <mergeCell ref="T247:X247"/>
    <mergeCell ref="Y247:AC247"/>
    <mergeCell ref="AD247:AH247"/>
    <mergeCell ref="AI247:AM247"/>
    <mergeCell ref="C248:F248"/>
    <mergeCell ref="H248:I248"/>
    <mergeCell ref="J248:N248"/>
    <mergeCell ref="O248:S248"/>
    <mergeCell ref="T248:X248"/>
    <mergeCell ref="Y248:AC248"/>
    <mergeCell ref="AD248:AH248"/>
    <mergeCell ref="AI248:AM248"/>
    <mergeCell ref="C249:F249"/>
    <mergeCell ref="H249:I249"/>
    <mergeCell ref="J249:N249"/>
    <mergeCell ref="O249:S249"/>
    <mergeCell ref="T249:X249"/>
    <mergeCell ref="Y249:AC249"/>
    <mergeCell ref="B113:B115"/>
    <mergeCell ref="C113:F113"/>
    <mergeCell ref="H113:I113"/>
    <mergeCell ref="J113:N113"/>
    <mergeCell ref="O113:S113"/>
    <mergeCell ref="T113:X113"/>
    <mergeCell ref="Y113:AC113"/>
    <mergeCell ref="AD113:AH113"/>
    <mergeCell ref="AI113:AM113"/>
    <mergeCell ref="C114:F114"/>
    <mergeCell ref="H114:I114"/>
    <mergeCell ref="J114:N114"/>
    <mergeCell ref="O114:S114"/>
    <mergeCell ref="T114:X114"/>
    <mergeCell ref="Y114:AC114"/>
    <mergeCell ref="AD114:AH114"/>
    <mergeCell ref="AI114:AM114"/>
    <mergeCell ref="C115:F115"/>
    <mergeCell ref="H115:I115"/>
    <mergeCell ref="J115:N115"/>
    <mergeCell ref="O115:S115"/>
    <mergeCell ref="T115:X115"/>
    <mergeCell ref="Y115:AC115"/>
    <mergeCell ref="AD115:AH115"/>
    <mergeCell ref="B28:B45"/>
    <mergeCell ref="C47:F47"/>
    <mergeCell ref="H47:I47"/>
    <mergeCell ref="J47:N47"/>
    <mergeCell ref="O47:S47"/>
    <mergeCell ref="T47:X47"/>
    <mergeCell ref="Y47:AC47"/>
    <mergeCell ref="AD47:AH47"/>
    <mergeCell ref="AI47:AM47"/>
    <mergeCell ref="B46:B48"/>
    <mergeCell ref="C45:F45"/>
    <mergeCell ref="H45:I45"/>
    <mergeCell ref="J45:N45"/>
    <mergeCell ref="O45:S45"/>
    <mergeCell ref="T45:X45"/>
    <mergeCell ref="Y45:AC45"/>
    <mergeCell ref="AD45:AH45"/>
    <mergeCell ref="AI45:AM45"/>
    <mergeCell ref="C46:F46"/>
    <mergeCell ref="H46:I46"/>
    <mergeCell ref="J46:N46"/>
    <mergeCell ref="O46:S46"/>
    <mergeCell ref="T46:X46"/>
    <mergeCell ref="Y46:AC46"/>
    <mergeCell ref="AD46:AH46"/>
    <mergeCell ref="AI46:AM46"/>
    <mergeCell ref="AN1:AP1"/>
    <mergeCell ref="F9:F10"/>
    <mergeCell ref="G9:G10"/>
    <mergeCell ref="H9:H10"/>
    <mergeCell ref="I9:I10"/>
    <mergeCell ref="J9:J10"/>
    <mergeCell ref="R9:AL9"/>
    <mergeCell ref="R10:AL10"/>
    <mergeCell ref="R15:AL15"/>
    <mergeCell ref="C20:I20"/>
    <mergeCell ref="J20:AP20"/>
    <mergeCell ref="C21:I21"/>
    <mergeCell ref="J21:N21"/>
    <mergeCell ref="O21:S21"/>
    <mergeCell ref="T21:X21"/>
    <mergeCell ref="Y21:AC21"/>
    <mergeCell ref="AD21:AH21"/>
    <mergeCell ref="AI21:AM21"/>
    <mergeCell ref="AN21:AP26"/>
    <mergeCell ref="J26:N26"/>
    <mergeCell ref="O26:S26"/>
    <mergeCell ref="T26:X26"/>
    <mergeCell ref="B17:B18"/>
    <mergeCell ref="C17:I18"/>
    <mergeCell ref="J17:AP17"/>
    <mergeCell ref="J18:AP18"/>
    <mergeCell ref="C19:I19"/>
    <mergeCell ref="J19:AP19"/>
    <mergeCell ref="R11:AL11"/>
    <mergeCell ref="F13:F14"/>
    <mergeCell ref="G13:G14"/>
    <mergeCell ref="H13:H14"/>
    <mergeCell ref="I13:I14"/>
    <mergeCell ref="J13:J14"/>
    <mergeCell ref="R13:AL13"/>
    <mergeCell ref="R14:AL14"/>
    <mergeCell ref="Y26:AC26"/>
    <mergeCell ref="AD26:AH26"/>
    <mergeCell ref="AI26:AM26"/>
    <mergeCell ref="C25:I25"/>
    <mergeCell ref="J25:N25"/>
    <mergeCell ref="O25:S25"/>
    <mergeCell ref="T25:X25"/>
    <mergeCell ref="Y25:AC25"/>
    <mergeCell ref="AD25:AH25"/>
    <mergeCell ref="B22:B26"/>
    <mergeCell ref="C22:I22"/>
    <mergeCell ref="J22:N22"/>
    <mergeCell ref="O22:S22"/>
    <mergeCell ref="T22:X22"/>
    <mergeCell ref="Y22:AC22"/>
    <mergeCell ref="AD22:AH22"/>
    <mergeCell ref="AI22:AM22"/>
    <mergeCell ref="AI23:AM23"/>
    <mergeCell ref="C24:I24"/>
    <mergeCell ref="J24:N24"/>
    <mergeCell ref="O24:S24"/>
    <mergeCell ref="T24:X24"/>
    <mergeCell ref="Y24:AC24"/>
    <mergeCell ref="AD24:AH24"/>
    <mergeCell ref="AI24:AM24"/>
    <mergeCell ref="C23:I23"/>
    <mergeCell ref="J23:N23"/>
    <mergeCell ref="O23:S23"/>
    <mergeCell ref="T23:X23"/>
    <mergeCell ref="Y23:AC23"/>
    <mergeCell ref="AD23:AH23"/>
    <mergeCell ref="AI25:AM25"/>
    <mergeCell ref="C26:I26"/>
    <mergeCell ref="AD27:AH27"/>
    <mergeCell ref="AI27:AM27"/>
    <mergeCell ref="H28:I28"/>
    <mergeCell ref="J28:N28"/>
    <mergeCell ref="O28:S28"/>
    <mergeCell ref="T28:X28"/>
    <mergeCell ref="Y28:AC28"/>
    <mergeCell ref="C27:F27"/>
    <mergeCell ref="G27:I27"/>
    <mergeCell ref="J27:N27"/>
    <mergeCell ref="O27:S27"/>
    <mergeCell ref="T27:X27"/>
    <mergeCell ref="Y27:AC27"/>
    <mergeCell ref="AD28:AH28"/>
    <mergeCell ref="AI28:AM28"/>
    <mergeCell ref="C28:F28"/>
    <mergeCell ref="H29:I29"/>
    <mergeCell ref="J29:N29"/>
    <mergeCell ref="O29:S29"/>
    <mergeCell ref="T29:X29"/>
    <mergeCell ref="Y29:AC29"/>
    <mergeCell ref="AD29:AH29"/>
    <mergeCell ref="AI29:AM29"/>
    <mergeCell ref="AD30:AH30"/>
    <mergeCell ref="AI30:AM30"/>
    <mergeCell ref="H31:I31"/>
    <mergeCell ref="J31:N31"/>
    <mergeCell ref="O31:S31"/>
    <mergeCell ref="T31:X31"/>
    <mergeCell ref="Y31:AC31"/>
    <mergeCell ref="AD31:AH31"/>
    <mergeCell ref="AI31:AM31"/>
    <mergeCell ref="H30:I30"/>
    <mergeCell ref="J30:N30"/>
    <mergeCell ref="O30:S30"/>
    <mergeCell ref="T30:X30"/>
    <mergeCell ref="Y30:AC30"/>
    <mergeCell ref="AD32:AH32"/>
    <mergeCell ref="AI32:AM32"/>
    <mergeCell ref="H33:I33"/>
    <mergeCell ref="J33:N33"/>
    <mergeCell ref="O33:S33"/>
    <mergeCell ref="T33:X33"/>
    <mergeCell ref="Y33:AC33"/>
    <mergeCell ref="AD33:AH33"/>
    <mergeCell ref="AI33:AM33"/>
    <mergeCell ref="H32:I32"/>
    <mergeCell ref="J32:N32"/>
    <mergeCell ref="O32:S32"/>
    <mergeCell ref="T32:X32"/>
    <mergeCell ref="Y32:AC32"/>
    <mergeCell ref="H37:I37"/>
    <mergeCell ref="J37:N37"/>
    <mergeCell ref="O37:S37"/>
    <mergeCell ref="T37:X37"/>
    <mergeCell ref="Y37:AC37"/>
    <mergeCell ref="H36:I36"/>
    <mergeCell ref="J36:N36"/>
    <mergeCell ref="O36:S36"/>
    <mergeCell ref="T36:X36"/>
    <mergeCell ref="Y36:AC36"/>
    <mergeCell ref="AD36:AH36"/>
    <mergeCell ref="AD34:AH34"/>
    <mergeCell ref="AI34:AM34"/>
    <mergeCell ref="H35:I35"/>
    <mergeCell ref="J35:N35"/>
    <mergeCell ref="O35:S35"/>
    <mergeCell ref="T35:X35"/>
    <mergeCell ref="Y35:AC35"/>
    <mergeCell ref="AD35:AH35"/>
    <mergeCell ref="H34:I34"/>
    <mergeCell ref="J34:N34"/>
    <mergeCell ref="O34:S34"/>
    <mergeCell ref="T34:X34"/>
    <mergeCell ref="Y34:AC34"/>
    <mergeCell ref="AI35:AM35"/>
    <mergeCell ref="AI36:AM36"/>
    <mergeCell ref="AD37:AH37"/>
    <mergeCell ref="AI37:AM37"/>
    <mergeCell ref="AD39:AH39"/>
    <mergeCell ref="AI39:AM39"/>
    <mergeCell ref="H40:I40"/>
    <mergeCell ref="J40:N40"/>
    <mergeCell ref="O40:S40"/>
    <mergeCell ref="T40:X40"/>
    <mergeCell ref="Y40:AC40"/>
    <mergeCell ref="AD40:AH40"/>
    <mergeCell ref="AI40:AM40"/>
    <mergeCell ref="H39:I39"/>
    <mergeCell ref="J39:N39"/>
    <mergeCell ref="O39:S39"/>
    <mergeCell ref="T39:X39"/>
    <mergeCell ref="Y39:AC39"/>
    <mergeCell ref="AD41:AH41"/>
    <mergeCell ref="AI41:AM41"/>
    <mergeCell ref="H38:I38"/>
    <mergeCell ref="J38:N38"/>
    <mergeCell ref="O38:S38"/>
    <mergeCell ref="T38:X38"/>
    <mergeCell ref="Y38:AC38"/>
    <mergeCell ref="AD38:AH38"/>
    <mergeCell ref="AI38:AM38"/>
    <mergeCell ref="C44:F44"/>
    <mergeCell ref="H44:I44"/>
    <mergeCell ref="J44:N44"/>
    <mergeCell ref="O44:S44"/>
    <mergeCell ref="T44:X44"/>
    <mergeCell ref="Y44:AC44"/>
    <mergeCell ref="AD44:AH44"/>
    <mergeCell ref="AI44:AM44"/>
    <mergeCell ref="H43:I43"/>
    <mergeCell ref="J43:N43"/>
    <mergeCell ref="O43:S43"/>
    <mergeCell ref="T43:X43"/>
    <mergeCell ref="Y43:AC43"/>
    <mergeCell ref="C41:C43"/>
    <mergeCell ref="D42:F42"/>
    <mergeCell ref="D43:F43"/>
    <mergeCell ref="H42:I42"/>
    <mergeCell ref="J42:N42"/>
    <mergeCell ref="O42:S42"/>
    <mergeCell ref="T42:X42"/>
    <mergeCell ref="Y42:AC42"/>
    <mergeCell ref="AD42:AH42"/>
    <mergeCell ref="AI42:AM42"/>
    <mergeCell ref="AD43:AH43"/>
    <mergeCell ref="AI43:AM43"/>
    <mergeCell ref="D41:F41"/>
    <mergeCell ref="H41:I41"/>
    <mergeCell ref="J41:N41"/>
    <mergeCell ref="O41:S41"/>
    <mergeCell ref="T41:X41"/>
    <mergeCell ref="Y41:AC41"/>
    <mergeCell ref="AD48:AH48"/>
    <mergeCell ref="AI48:AM48"/>
    <mergeCell ref="C49:E50"/>
    <mergeCell ref="C48:F48"/>
    <mergeCell ref="H48:I48"/>
    <mergeCell ref="J48:N48"/>
    <mergeCell ref="O48:S48"/>
    <mergeCell ref="T48:X48"/>
    <mergeCell ref="Y48:AC48"/>
    <mergeCell ref="P49:S49"/>
    <mergeCell ref="Z49:AO49"/>
    <mergeCell ref="AH50:AN50"/>
    <mergeCell ref="Z50:AE50"/>
    <mergeCell ref="F50:M50"/>
    <mergeCell ref="AR60:AU60"/>
    <mergeCell ref="D63:H65"/>
    <mergeCell ref="AD63:AI63"/>
    <mergeCell ref="AJ63:AP63"/>
    <mergeCell ref="AD51:AN51"/>
    <mergeCell ref="AO51:AP51"/>
    <mergeCell ref="AD52:AN52"/>
    <mergeCell ref="AO52:AP52"/>
    <mergeCell ref="AD53:AN53"/>
    <mergeCell ref="AO53:AP53"/>
    <mergeCell ref="B64:B65"/>
    <mergeCell ref="J64:J65"/>
    <mergeCell ref="AJ64:AP65"/>
    <mergeCell ref="AN68:AP68"/>
    <mergeCell ref="F76:F77"/>
    <mergeCell ref="G76:G77"/>
    <mergeCell ref="H76:H77"/>
    <mergeCell ref="I76:I77"/>
    <mergeCell ref="J76:J77"/>
    <mergeCell ref="R76:AO76"/>
    <mergeCell ref="R82:AO82"/>
    <mergeCell ref="B84:I85"/>
    <mergeCell ref="J84:AP84"/>
    <mergeCell ref="J85:AP85"/>
    <mergeCell ref="J86:AP86"/>
    <mergeCell ref="R77:AO77"/>
    <mergeCell ref="R78:AO78"/>
    <mergeCell ref="F80:F81"/>
    <mergeCell ref="G80:G81"/>
    <mergeCell ref="H80:H81"/>
    <mergeCell ref="I80:I81"/>
    <mergeCell ref="J80:J81"/>
    <mergeCell ref="R80:AO80"/>
    <mergeCell ref="R81:AO81"/>
    <mergeCell ref="J87:AP87"/>
    <mergeCell ref="C88:I88"/>
    <mergeCell ref="J88:N88"/>
    <mergeCell ref="O88:S88"/>
    <mergeCell ref="T88:X88"/>
    <mergeCell ref="Y88:AC88"/>
    <mergeCell ref="AD88:AH88"/>
    <mergeCell ref="AI88:AM88"/>
    <mergeCell ref="AN88:AP93"/>
    <mergeCell ref="AD89:AH89"/>
    <mergeCell ref="AI89:AM89"/>
    <mergeCell ref="C90:I90"/>
    <mergeCell ref="J90:N90"/>
    <mergeCell ref="O90:S90"/>
    <mergeCell ref="T90:X90"/>
    <mergeCell ref="Y90:AC90"/>
    <mergeCell ref="AD90:AH90"/>
    <mergeCell ref="AI90:AM90"/>
    <mergeCell ref="AD91:AH91"/>
    <mergeCell ref="AI91:AM91"/>
    <mergeCell ref="AD92:AH92"/>
    <mergeCell ref="AI92:AM92"/>
    <mergeCell ref="AI93:AM93"/>
    <mergeCell ref="B89:B93"/>
    <mergeCell ref="C89:I89"/>
    <mergeCell ref="J89:N89"/>
    <mergeCell ref="O89:S89"/>
    <mergeCell ref="T89:X89"/>
    <mergeCell ref="Y89:AC89"/>
    <mergeCell ref="C91:I91"/>
    <mergeCell ref="J91:N91"/>
    <mergeCell ref="O91:S91"/>
    <mergeCell ref="T91:X91"/>
    <mergeCell ref="Y91:AC91"/>
    <mergeCell ref="C92:I92"/>
    <mergeCell ref="J92:N92"/>
    <mergeCell ref="O92:S92"/>
    <mergeCell ref="T92:X92"/>
    <mergeCell ref="Y92:AC92"/>
    <mergeCell ref="C94:F94"/>
    <mergeCell ref="G94:I94"/>
    <mergeCell ref="J94:N94"/>
    <mergeCell ref="O94:S94"/>
    <mergeCell ref="T94:X94"/>
    <mergeCell ref="Y94:AC94"/>
    <mergeCell ref="AD94:AH94"/>
    <mergeCell ref="AI94:AM94"/>
    <mergeCell ref="C93:I93"/>
    <mergeCell ref="J93:N93"/>
    <mergeCell ref="O93:S93"/>
    <mergeCell ref="T93:X93"/>
    <mergeCell ref="Y93:AC93"/>
    <mergeCell ref="AD93:AH93"/>
    <mergeCell ref="H96:I96"/>
    <mergeCell ref="J96:N96"/>
    <mergeCell ref="O96:S96"/>
    <mergeCell ref="T96:X96"/>
    <mergeCell ref="Y96:AC96"/>
    <mergeCell ref="H95:I95"/>
    <mergeCell ref="J95:N95"/>
    <mergeCell ref="O95:S95"/>
    <mergeCell ref="C95:F95"/>
    <mergeCell ref="C96:F96"/>
    <mergeCell ref="Y97:AC97"/>
    <mergeCell ref="AD97:AH97"/>
    <mergeCell ref="AI97:AM97"/>
    <mergeCell ref="T98:X98"/>
    <mergeCell ref="Y98:AC98"/>
    <mergeCell ref="AD98:AH98"/>
    <mergeCell ref="AI98:AM98"/>
    <mergeCell ref="T95:X95"/>
    <mergeCell ref="Y95:AC95"/>
    <mergeCell ref="AD95:AH95"/>
    <mergeCell ref="AI95:AM95"/>
    <mergeCell ref="AD96:AH96"/>
    <mergeCell ref="AI96:AM96"/>
    <mergeCell ref="C99:F99"/>
    <mergeCell ref="C100:F100"/>
    <mergeCell ref="H98:I98"/>
    <mergeCell ref="J98:N98"/>
    <mergeCell ref="O98:S98"/>
    <mergeCell ref="H97:I97"/>
    <mergeCell ref="J97:N97"/>
    <mergeCell ref="O97:S97"/>
    <mergeCell ref="T97:X97"/>
    <mergeCell ref="C97:F97"/>
    <mergeCell ref="C98:F98"/>
    <mergeCell ref="AD99:AH99"/>
    <mergeCell ref="AI99:AM99"/>
    <mergeCell ref="H100:I100"/>
    <mergeCell ref="J100:N100"/>
    <mergeCell ref="O100:S100"/>
    <mergeCell ref="T100:X100"/>
    <mergeCell ref="Y100:AC100"/>
    <mergeCell ref="AD100:AH100"/>
    <mergeCell ref="AI100:AM100"/>
    <mergeCell ref="H99:I99"/>
    <mergeCell ref="J99:N99"/>
    <mergeCell ref="O99:S99"/>
    <mergeCell ref="T99:X99"/>
    <mergeCell ref="Y99:AC99"/>
    <mergeCell ref="AD101:AH101"/>
    <mergeCell ref="AI101:AM101"/>
    <mergeCell ref="H102:I102"/>
    <mergeCell ref="J102:N102"/>
    <mergeCell ref="O102:S102"/>
    <mergeCell ref="T102:X102"/>
    <mergeCell ref="Y102:AC102"/>
    <mergeCell ref="AD102:AH102"/>
    <mergeCell ref="H101:I101"/>
    <mergeCell ref="J101:N101"/>
    <mergeCell ref="O101:S101"/>
    <mergeCell ref="T101:X101"/>
    <mergeCell ref="Y101:AC101"/>
    <mergeCell ref="AI102:AM102"/>
    <mergeCell ref="AD103:AH103"/>
    <mergeCell ref="AI103:AM103"/>
    <mergeCell ref="AD104:AH104"/>
    <mergeCell ref="AI104:AM104"/>
    <mergeCell ref="H105:I105"/>
    <mergeCell ref="J105:N105"/>
    <mergeCell ref="O105:S105"/>
    <mergeCell ref="T105:X105"/>
    <mergeCell ref="Y105:AC105"/>
    <mergeCell ref="AD105:AH105"/>
    <mergeCell ref="AI105:AM105"/>
    <mergeCell ref="H104:I104"/>
    <mergeCell ref="J104:N104"/>
    <mergeCell ref="O104:S104"/>
    <mergeCell ref="T104:X104"/>
    <mergeCell ref="Y104:AC104"/>
    <mergeCell ref="H103:I103"/>
    <mergeCell ref="J103:N103"/>
    <mergeCell ref="O103:S103"/>
    <mergeCell ref="T103:X103"/>
    <mergeCell ref="Y103:AC103"/>
    <mergeCell ref="AD107:AH107"/>
    <mergeCell ref="AI107:AM107"/>
    <mergeCell ref="H106:I106"/>
    <mergeCell ref="J106:N106"/>
    <mergeCell ref="O106:S106"/>
    <mergeCell ref="T106:X106"/>
    <mergeCell ref="Y106:AC106"/>
    <mergeCell ref="AD111:AH111"/>
    <mergeCell ref="AI111:AM111"/>
    <mergeCell ref="H110:I110"/>
    <mergeCell ref="J110:N110"/>
    <mergeCell ref="O110:S110"/>
    <mergeCell ref="T110:X110"/>
    <mergeCell ref="Y110:AC110"/>
    <mergeCell ref="AD108:AH108"/>
    <mergeCell ref="AI108:AM108"/>
    <mergeCell ref="H109:I109"/>
    <mergeCell ref="J109:N109"/>
    <mergeCell ref="O109:S109"/>
    <mergeCell ref="T109:X109"/>
    <mergeCell ref="Y109:AC109"/>
    <mergeCell ref="AD109:AH109"/>
    <mergeCell ref="AI109:AM109"/>
    <mergeCell ref="H108:I108"/>
    <mergeCell ref="J108:N108"/>
    <mergeCell ref="O108:S108"/>
    <mergeCell ref="T108:X108"/>
    <mergeCell ref="Y108:AC108"/>
    <mergeCell ref="P116:S116"/>
    <mergeCell ref="Z116:AO116"/>
    <mergeCell ref="F117:M117"/>
    <mergeCell ref="Z117:AE117"/>
    <mergeCell ref="AD112:AH112"/>
    <mergeCell ref="AI112:AM112"/>
    <mergeCell ref="B116:B117"/>
    <mergeCell ref="C116:E117"/>
    <mergeCell ref="C112:F112"/>
    <mergeCell ref="H112:I112"/>
    <mergeCell ref="J112:N112"/>
    <mergeCell ref="O112:S112"/>
    <mergeCell ref="T112:X112"/>
    <mergeCell ref="Y112:AC112"/>
    <mergeCell ref="B95:B112"/>
    <mergeCell ref="AH117:AN117"/>
    <mergeCell ref="AD110:AH110"/>
    <mergeCell ref="AI110:AM110"/>
    <mergeCell ref="C111:F111"/>
    <mergeCell ref="H111:I111"/>
    <mergeCell ref="J111:N111"/>
    <mergeCell ref="O111:S111"/>
    <mergeCell ref="T111:X111"/>
    <mergeCell ref="Y111:AC111"/>
    <mergeCell ref="D108:F108"/>
    <mergeCell ref="AD106:AH106"/>
    <mergeCell ref="AI106:AM106"/>
    <mergeCell ref="H107:I107"/>
    <mergeCell ref="J107:N107"/>
    <mergeCell ref="O107:S107"/>
    <mergeCell ref="T107:X107"/>
    <mergeCell ref="Y107:AC107"/>
    <mergeCell ref="C125:P125"/>
    <mergeCell ref="Q125:Y125"/>
    <mergeCell ref="Q126:Y128"/>
    <mergeCell ref="AR127:AU127"/>
    <mergeCell ref="AO118:AP118"/>
    <mergeCell ref="AO119:AP119"/>
    <mergeCell ref="AO120:AP120"/>
    <mergeCell ref="AD118:AN118"/>
    <mergeCell ref="AD119:AN119"/>
    <mergeCell ref="AD120:AN120"/>
    <mergeCell ref="D130:I132"/>
    <mergeCell ref="AD130:AI130"/>
    <mergeCell ref="AJ130:AP130"/>
    <mergeCell ref="AJ131:AP132"/>
    <mergeCell ref="AN135:AP135"/>
    <mergeCell ref="F143:F144"/>
    <mergeCell ref="G143:G144"/>
    <mergeCell ref="H143:H144"/>
    <mergeCell ref="I143:I144"/>
    <mergeCell ref="J143:J144"/>
    <mergeCell ref="B151:I152"/>
    <mergeCell ref="J151:AP151"/>
    <mergeCell ref="J152:AP152"/>
    <mergeCell ref="J153:AP153"/>
    <mergeCell ref="R143:AO143"/>
    <mergeCell ref="R144:AO144"/>
    <mergeCell ref="R145:AO145"/>
    <mergeCell ref="F147:F148"/>
    <mergeCell ref="G147:G148"/>
    <mergeCell ref="H147:H148"/>
    <mergeCell ref="I147:I148"/>
    <mergeCell ref="J147:J148"/>
    <mergeCell ref="R147:AO147"/>
    <mergeCell ref="R148:AO148"/>
    <mergeCell ref="J154:AP154"/>
    <mergeCell ref="C155:I155"/>
    <mergeCell ref="J155:N155"/>
    <mergeCell ref="O155:S155"/>
    <mergeCell ref="T155:X155"/>
    <mergeCell ref="Y155:AC155"/>
    <mergeCell ref="AD155:AH155"/>
    <mergeCell ref="AI155:AM155"/>
    <mergeCell ref="AN155:AP160"/>
    <mergeCell ref="AD156:AH156"/>
    <mergeCell ref="AI156:AM156"/>
    <mergeCell ref="C157:I157"/>
    <mergeCell ref="J157:N157"/>
    <mergeCell ref="O157:S157"/>
    <mergeCell ref="T157:X157"/>
    <mergeCell ref="Y157:AC157"/>
    <mergeCell ref="AD157:AH157"/>
    <mergeCell ref="AI157:AM157"/>
    <mergeCell ref="AD158:AH158"/>
    <mergeCell ref="AI158:AM158"/>
    <mergeCell ref="AD159:AH159"/>
    <mergeCell ref="AI159:AM159"/>
    <mergeCell ref="AI160:AM160"/>
    <mergeCell ref="B156:B160"/>
    <mergeCell ref="C156:I156"/>
    <mergeCell ref="J156:N156"/>
    <mergeCell ref="O156:S156"/>
    <mergeCell ref="T156:X156"/>
    <mergeCell ref="Y156:AC156"/>
    <mergeCell ref="C158:I158"/>
    <mergeCell ref="J158:N158"/>
    <mergeCell ref="O158:S158"/>
    <mergeCell ref="T158:X158"/>
    <mergeCell ref="Y158:AC158"/>
    <mergeCell ref="C159:I159"/>
    <mergeCell ref="J159:N159"/>
    <mergeCell ref="O159:S159"/>
    <mergeCell ref="T159:X159"/>
    <mergeCell ref="Y159:AC159"/>
    <mergeCell ref="T161:X161"/>
    <mergeCell ref="Y161:AC161"/>
    <mergeCell ref="AD161:AH161"/>
    <mergeCell ref="AI161:AM161"/>
    <mergeCell ref="C160:I160"/>
    <mergeCell ref="J160:N160"/>
    <mergeCell ref="O160:S160"/>
    <mergeCell ref="T160:X160"/>
    <mergeCell ref="Y160:AC160"/>
    <mergeCell ref="AD160:AH160"/>
    <mergeCell ref="H163:I163"/>
    <mergeCell ref="J163:N163"/>
    <mergeCell ref="O163:S163"/>
    <mergeCell ref="T163:X163"/>
    <mergeCell ref="Y163:AC163"/>
    <mergeCell ref="H162:I162"/>
    <mergeCell ref="J162:N162"/>
    <mergeCell ref="O162:S162"/>
    <mergeCell ref="C162:F162"/>
    <mergeCell ref="C163:F163"/>
    <mergeCell ref="Y164:AC164"/>
    <mergeCell ref="AD164:AH164"/>
    <mergeCell ref="AI164:AM164"/>
    <mergeCell ref="T165:X165"/>
    <mergeCell ref="Y165:AC165"/>
    <mergeCell ref="AD165:AH165"/>
    <mergeCell ref="AI165:AM165"/>
    <mergeCell ref="T162:X162"/>
    <mergeCell ref="Y162:AC162"/>
    <mergeCell ref="AD162:AH162"/>
    <mergeCell ref="AI162:AM162"/>
    <mergeCell ref="AD163:AH163"/>
    <mergeCell ref="AI163:AM163"/>
    <mergeCell ref="C166:F166"/>
    <mergeCell ref="C167:F167"/>
    <mergeCell ref="H165:I165"/>
    <mergeCell ref="J165:N165"/>
    <mergeCell ref="O165:S165"/>
    <mergeCell ref="H164:I164"/>
    <mergeCell ref="J164:N164"/>
    <mergeCell ref="O164:S164"/>
    <mergeCell ref="T164:X164"/>
    <mergeCell ref="C164:F164"/>
    <mergeCell ref="C165:F165"/>
    <mergeCell ref="AD166:AH166"/>
    <mergeCell ref="AI166:AM166"/>
    <mergeCell ref="H167:I167"/>
    <mergeCell ref="J167:N167"/>
    <mergeCell ref="O167:S167"/>
    <mergeCell ref="T167:X167"/>
    <mergeCell ref="Y167:AC167"/>
    <mergeCell ref="AD167:AH167"/>
    <mergeCell ref="AI167:AM167"/>
    <mergeCell ref="H166:I166"/>
    <mergeCell ref="J166:N166"/>
    <mergeCell ref="O166:S166"/>
    <mergeCell ref="T166:X166"/>
    <mergeCell ref="Y166:AC166"/>
    <mergeCell ref="AD168:AH168"/>
    <mergeCell ref="AI168:AM168"/>
    <mergeCell ref="H169:I169"/>
    <mergeCell ref="J169:N169"/>
    <mergeCell ref="O169:S169"/>
    <mergeCell ref="T169:X169"/>
    <mergeCell ref="Y169:AC169"/>
    <mergeCell ref="AD169:AH169"/>
    <mergeCell ref="H168:I168"/>
    <mergeCell ref="J168:N168"/>
    <mergeCell ref="O168:S168"/>
    <mergeCell ref="T168:X168"/>
    <mergeCell ref="Y168:AC168"/>
    <mergeCell ref="AI169:AM169"/>
    <mergeCell ref="AD170:AH170"/>
    <mergeCell ref="AI170:AM170"/>
    <mergeCell ref="AD171:AH171"/>
    <mergeCell ref="AI171:AM171"/>
    <mergeCell ref="H172:I172"/>
    <mergeCell ref="J172:N172"/>
    <mergeCell ref="O172:S172"/>
    <mergeCell ref="T172:X172"/>
    <mergeCell ref="Y172:AC172"/>
    <mergeCell ref="AD172:AH172"/>
    <mergeCell ref="AI172:AM172"/>
    <mergeCell ref="H171:I171"/>
    <mergeCell ref="J171:N171"/>
    <mergeCell ref="O171:S171"/>
    <mergeCell ref="T171:X171"/>
    <mergeCell ref="Y171:AC171"/>
    <mergeCell ref="H170:I170"/>
    <mergeCell ref="J170:N170"/>
    <mergeCell ref="O170:S170"/>
    <mergeCell ref="T170:X170"/>
    <mergeCell ref="Y170:AC170"/>
    <mergeCell ref="AI174:AM174"/>
    <mergeCell ref="H173:I173"/>
    <mergeCell ref="J173:N173"/>
    <mergeCell ref="O173:S173"/>
    <mergeCell ref="T173:X173"/>
    <mergeCell ref="Y173:AC173"/>
    <mergeCell ref="AD178:AH178"/>
    <mergeCell ref="AI178:AM178"/>
    <mergeCell ref="H177:I177"/>
    <mergeCell ref="J177:N177"/>
    <mergeCell ref="O177:S177"/>
    <mergeCell ref="T177:X177"/>
    <mergeCell ref="Y177:AC177"/>
    <mergeCell ref="AD175:AH175"/>
    <mergeCell ref="AI175:AM175"/>
    <mergeCell ref="H176:I176"/>
    <mergeCell ref="J176:N176"/>
    <mergeCell ref="O176:S176"/>
    <mergeCell ref="T176:X176"/>
    <mergeCell ref="Y176:AC176"/>
    <mergeCell ref="AD176:AH176"/>
    <mergeCell ref="AI176:AM176"/>
    <mergeCell ref="H175:I175"/>
    <mergeCell ref="J175:N175"/>
    <mergeCell ref="T175:X175"/>
    <mergeCell ref="Y175:AC175"/>
    <mergeCell ref="AD179:AH179"/>
    <mergeCell ref="AI179:AM179"/>
    <mergeCell ref="B183:B184"/>
    <mergeCell ref="C179:F179"/>
    <mergeCell ref="H179:I179"/>
    <mergeCell ref="J179:N179"/>
    <mergeCell ref="O179:S179"/>
    <mergeCell ref="T179:X179"/>
    <mergeCell ref="Y179:AC179"/>
    <mergeCell ref="B162:B179"/>
    <mergeCell ref="C183:E184"/>
    <mergeCell ref="P183:S183"/>
    <mergeCell ref="Z183:AO183"/>
    <mergeCell ref="F184:M184"/>
    <mergeCell ref="Z184:AE184"/>
    <mergeCell ref="AH184:AN184"/>
    <mergeCell ref="AD177:AH177"/>
    <mergeCell ref="AI177:AM177"/>
    <mergeCell ref="C178:F178"/>
    <mergeCell ref="H178:I178"/>
    <mergeCell ref="J178:N178"/>
    <mergeCell ref="O178:S178"/>
    <mergeCell ref="T178:X178"/>
    <mergeCell ref="Y178:AC178"/>
    <mergeCell ref="AD173:AH173"/>
    <mergeCell ref="AI173:AM173"/>
    <mergeCell ref="H174:I174"/>
    <mergeCell ref="J174:N174"/>
    <mergeCell ref="O174:S174"/>
    <mergeCell ref="T174:X174"/>
    <mergeCell ref="Y174:AC174"/>
    <mergeCell ref="AD174:AH174"/>
    <mergeCell ref="Q192:Y192"/>
    <mergeCell ref="Q193:Y195"/>
    <mergeCell ref="AR194:AU194"/>
    <mergeCell ref="AO185:AP185"/>
    <mergeCell ref="AO186:AP186"/>
    <mergeCell ref="AO187:AP187"/>
    <mergeCell ref="AD185:AN185"/>
    <mergeCell ref="AD186:AN186"/>
    <mergeCell ref="AD187:AN187"/>
    <mergeCell ref="D197:I199"/>
    <mergeCell ref="AD197:AI197"/>
    <mergeCell ref="AJ197:AP197"/>
    <mergeCell ref="AJ198:AP199"/>
    <mergeCell ref="AN202:AP202"/>
    <mergeCell ref="F210:F211"/>
    <mergeCell ref="G210:G211"/>
    <mergeCell ref="H210:H211"/>
    <mergeCell ref="I210:I211"/>
    <mergeCell ref="J210:J211"/>
    <mergeCell ref="R216:AO216"/>
    <mergeCell ref="B218:I219"/>
    <mergeCell ref="J218:AP218"/>
    <mergeCell ref="J219:AP219"/>
    <mergeCell ref="J220:AP220"/>
    <mergeCell ref="R210:AO210"/>
    <mergeCell ref="R211:AO211"/>
    <mergeCell ref="R212:AO212"/>
    <mergeCell ref="F214:F215"/>
    <mergeCell ref="G214:G215"/>
    <mergeCell ref="H214:H215"/>
    <mergeCell ref="I214:I215"/>
    <mergeCell ref="J214:J215"/>
    <mergeCell ref="R214:AO214"/>
    <mergeCell ref="R215:AO215"/>
    <mergeCell ref="J221:AP221"/>
    <mergeCell ref="C222:I222"/>
    <mergeCell ref="J222:N222"/>
    <mergeCell ref="O222:S222"/>
    <mergeCell ref="T222:X222"/>
    <mergeCell ref="Y222:AC222"/>
    <mergeCell ref="AD222:AH222"/>
    <mergeCell ref="AI222:AM222"/>
    <mergeCell ref="AN222:AP227"/>
    <mergeCell ref="AD223:AH223"/>
    <mergeCell ref="AI223:AM223"/>
    <mergeCell ref="C224:I224"/>
    <mergeCell ref="J224:N224"/>
    <mergeCell ref="O224:S224"/>
    <mergeCell ref="T224:X224"/>
    <mergeCell ref="Y224:AC224"/>
    <mergeCell ref="AD224:AH224"/>
    <mergeCell ref="AI224:AM224"/>
    <mergeCell ref="AD225:AH225"/>
    <mergeCell ref="AI225:AM225"/>
    <mergeCell ref="AD226:AH226"/>
    <mergeCell ref="AI226:AM226"/>
    <mergeCell ref="AI227:AM227"/>
    <mergeCell ref="B223:B227"/>
    <mergeCell ref="C223:I223"/>
    <mergeCell ref="J223:N223"/>
    <mergeCell ref="O223:S223"/>
    <mergeCell ref="T223:X223"/>
    <mergeCell ref="Y223:AC223"/>
    <mergeCell ref="C225:I225"/>
    <mergeCell ref="J225:N225"/>
    <mergeCell ref="O225:S225"/>
    <mergeCell ref="T225:X225"/>
    <mergeCell ref="Y225:AC225"/>
    <mergeCell ref="C226:I226"/>
    <mergeCell ref="J226:N226"/>
    <mergeCell ref="O226:S226"/>
    <mergeCell ref="T226:X226"/>
    <mergeCell ref="Y226:AC226"/>
    <mergeCell ref="G228:I228"/>
    <mergeCell ref="J228:N228"/>
    <mergeCell ref="O228:S228"/>
    <mergeCell ref="T228:X228"/>
    <mergeCell ref="Y228:AC228"/>
    <mergeCell ref="AD228:AH228"/>
    <mergeCell ref="AI228:AM228"/>
    <mergeCell ref="C227:I227"/>
    <mergeCell ref="J227:N227"/>
    <mergeCell ref="O227:S227"/>
    <mergeCell ref="T227:X227"/>
    <mergeCell ref="Y227:AC227"/>
    <mergeCell ref="AD227:AH227"/>
    <mergeCell ref="H230:I230"/>
    <mergeCell ref="J230:N230"/>
    <mergeCell ref="O230:S230"/>
    <mergeCell ref="T230:X230"/>
    <mergeCell ref="Y230:AC230"/>
    <mergeCell ref="H229:I229"/>
    <mergeCell ref="J229:N229"/>
    <mergeCell ref="O229:S229"/>
    <mergeCell ref="C229:F229"/>
    <mergeCell ref="C230:F230"/>
    <mergeCell ref="Y231:AC231"/>
    <mergeCell ref="AD231:AH231"/>
    <mergeCell ref="AI231:AM231"/>
    <mergeCell ref="T232:X232"/>
    <mergeCell ref="Y232:AC232"/>
    <mergeCell ref="AD232:AH232"/>
    <mergeCell ref="AI232:AM232"/>
    <mergeCell ref="T229:X229"/>
    <mergeCell ref="Y229:AC229"/>
    <mergeCell ref="AD229:AH229"/>
    <mergeCell ref="AI229:AM229"/>
    <mergeCell ref="AD230:AH230"/>
    <mergeCell ref="AI230:AM230"/>
    <mergeCell ref="C233:F233"/>
    <mergeCell ref="C234:F234"/>
    <mergeCell ref="H232:I232"/>
    <mergeCell ref="J232:N232"/>
    <mergeCell ref="O232:S232"/>
    <mergeCell ref="H231:I231"/>
    <mergeCell ref="J231:N231"/>
    <mergeCell ref="O231:S231"/>
    <mergeCell ref="T231:X231"/>
    <mergeCell ref="C231:F231"/>
    <mergeCell ref="C232:F232"/>
    <mergeCell ref="AD233:AH233"/>
    <mergeCell ref="AI233:AM233"/>
    <mergeCell ref="H234:I234"/>
    <mergeCell ref="J234:N234"/>
    <mergeCell ref="O234:S234"/>
    <mergeCell ref="T234:X234"/>
    <mergeCell ref="Y234:AC234"/>
    <mergeCell ref="AD234:AH234"/>
    <mergeCell ref="AI234:AM234"/>
    <mergeCell ref="H233:I233"/>
    <mergeCell ref="J233:N233"/>
    <mergeCell ref="O233:S233"/>
    <mergeCell ref="T233:X233"/>
    <mergeCell ref="Y233:AC233"/>
    <mergeCell ref="AD235:AH235"/>
    <mergeCell ref="AI235:AM235"/>
    <mergeCell ref="H236:I236"/>
    <mergeCell ref="J236:N236"/>
    <mergeCell ref="O236:S236"/>
    <mergeCell ref="T236:X236"/>
    <mergeCell ref="Y236:AC236"/>
    <mergeCell ref="AD236:AH236"/>
    <mergeCell ref="H235:I235"/>
    <mergeCell ref="J235:N235"/>
    <mergeCell ref="O235:S235"/>
    <mergeCell ref="T235:X235"/>
    <mergeCell ref="Y235:AC235"/>
    <mergeCell ref="AI236:AM236"/>
    <mergeCell ref="AD237:AH237"/>
    <mergeCell ref="AI237:AM237"/>
    <mergeCell ref="AD238:AH238"/>
    <mergeCell ref="AI238:AM238"/>
    <mergeCell ref="H239:I239"/>
    <mergeCell ref="J239:N239"/>
    <mergeCell ref="O239:S239"/>
    <mergeCell ref="T239:X239"/>
    <mergeCell ref="Y239:AC239"/>
    <mergeCell ref="AD239:AH239"/>
    <mergeCell ref="AI239:AM239"/>
    <mergeCell ref="H238:I238"/>
    <mergeCell ref="J238:N238"/>
    <mergeCell ref="O238:S238"/>
    <mergeCell ref="T238:X238"/>
    <mergeCell ref="Y238:AC238"/>
    <mergeCell ref="H237:I237"/>
    <mergeCell ref="J237:N237"/>
    <mergeCell ref="O237:S237"/>
    <mergeCell ref="T237:X237"/>
    <mergeCell ref="Y237:AC237"/>
    <mergeCell ref="Y241:AC241"/>
    <mergeCell ref="AD241:AH241"/>
    <mergeCell ref="AI241:AM241"/>
    <mergeCell ref="H240:I240"/>
    <mergeCell ref="J240:N240"/>
    <mergeCell ref="O240:S240"/>
    <mergeCell ref="T240:X240"/>
    <mergeCell ref="Y240:AC240"/>
    <mergeCell ref="AD240:AH240"/>
    <mergeCell ref="AI240:AM240"/>
    <mergeCell ref="H241:I241"/>
    <mergeCell ref="J241:N241"/>
    <mergeCell ref="O241:S241"/>
    <mergeCell ref="B250:B251"/>
    <mergeCell ref="C250:E251"/>
    <mergeCell ref="C246:F246"/>
    <mergeCell ref="H246:I246"/>
    <mergeCell ref="J246:N246"/>
    <mergeCell ref="O246:S246"/>
    <mergeCell ref="T246:X246"/>
    <mergeCell ref="Y246:AC246"/>
    <mergeCell ref="AD244:AH244"/>
    <mergeCell ref="C245:F245"/>
    <mergeCell ref="H245:I245"/>
    <mergeCell ref="J245:N245"/>
    <mergeCell ref="O245:S245"/>
    <mergeCell ref="T245:X245"/>
    <mergeCell ref="Y245:AC245"/>
    <mergeCell ref="AD245:AH245"/>
    <mergeCell ref="H244:I244"/>
    <mergeCell ref="J244:N244"/>
    <mergeCell ref="O244:S244"/>
    <mergeCell ref="T244:X244"/>
    <mergeCell ref="Y244:AC244"/>
    <mergeCell ref="B229:B246"/>
    <mergeCell ref="F251:M251"/>
    <mergeCell ref="T241:X241"/>
    <mergeCell ref="AR261:AU261"/>
    <mergeCell ref="AO252:AP252"/>
    <mergeCell ref="AO253:AP253"/>
    <mergeCell ref="AO254:AP254"/>
    <mergeCell ref="P250:S250"/>
    <mergeCell ref="Z250:AO250"/>
    <mergeCell ref="Z251:AE251"/>
    <mergeCell ref="AH251:AN251"/>
    <mergeCell ref="AD252:AN252"/>
    <mergeCell ref="AD253:AN253"/>
    <mergeCell ref="AD254:AN254"/>
    <mergeCell ref="D264:I266"/>
    <mergeCell ref="AD264:AI264"/>
    <mergeCell ref="AJ264:AP264"/>
    <mergeCell ref="AJ265:AP266"/>
    <mergeCell ref="C259:P259"/>
    <mergeCell ref="Q259:Y259"/>
    <mergeCell ref="Q260:Y262"/>
    <mergeCell ref="AD246:AH246"/>
    <mergeCell ref="AI246:AM246"/>
    <mergeCell ref="AD249:AH249"/>
    <mergeCell ref="AI249:AM249"/>
    <mergeCell ref="AI244:AM244"/>
    <mergeCell ref="AI245:AM245"/>
    <mergeCell ref="AD242:AH242"/>
    <mergeCell ref="AI242:AM242"/>
    <mergeCell ref="H243:I243"/>
    <mergeCell ref="J243:N243"/>
    <mergeCell ref="O243:S243"/>
    <mergeCell ref="T243:X243"/>
    <mergeCell ref="Y243:AC243"/>
    <mergeCell ref="AD243:AH243"/>
    <mergeCell ref="AI243:AM243"/>
    <mergeCell ref="H242:I242"/>
    <mergeCell ref="J242:N242"/>
    <mergeCell ref="O242:S242"/>
    <mergeCell ref="T242:X242"/>
    <mergeCell ref="Y242:AC242"/>
    <mergeCell ref="C29:F29"/>
    <mergeCell ref="C34:F34"/>
    <mergeCell ref="C35:F35"/>
    <mergeCell ref="C36:F36"/>
    <mergeCell ref="C37:F37"/>
    <mergeCell ref="C38:F38"/>
    <mergeCell ref="C39:F39"/>
    <mergeCell ref="C40:F40"/>
    <mergeCell ref="C32:F32"/>
    <mergeCell ref="C33:F33"/>
    <mergeCell ref="C30:F30"/>
    <mergeCell ref="C31:F31"/>
    <mergeCell ref="C102:F102"/>
    <mergeCell ref="C103:F103"/>
    <mergeCell ref="C104:F104"/>
    <mergeCell ref="C105:F105"/>
    <mergeCell ref="C106:F106"/>
    <mergeCell ref="C107:F107"/>
    <mergeCell ref="C108:C110"/>
    <mergeCell ref="D109:F109"/>
    <mergeCell ref="D110:F110"/>
    <mergeCell ref="B49:B50"/>
    <mergeCell ref="C235:F235"/>
    <mergeCell ref="C236:F236"/>
    <mergeCell ref="C237:F237"/>
    <mergeCell ref="C238:F238"/>
    <mergeCell ref="C239:F239"/>
    <mergeCell ref="C240:F240"/>
    <mergeCell ref="C241:F241"/>
    <mergeCell ref="C242:C244"/>
    <mergeCell ref="D243:F243"/>
    <mergeCell ref="D244:F244"/>
    <mergeCell ref="D242:F242"/>
    <mergeCell ref="C168:F168"/>
    <mergeCell ref="C169:F169"/>
    <mergeCell ref="C170:F170"/>
    <mergeCell ref="C171:F171"/>
    <mergeCell ref="C172:F172"/>
    <mergeCell ref="C173:F173"/>
    <mergeCell ref="C174:F174"/>
    <mergeCell ref="C175:C177"/>
    <mergeCell ref="D176:F176"/>
    <mergeCell ref="D177:F177"/>
    <mergeCell ref="D175:F175"/>
    <mergeCell ref="C101:F101"/>
    <mergeCell ref="C228:F228"/>
    <mergeCell ref="C192:P192"/>
    <mergeCell ref="O175:S175"/>
    <mergeCell ref="C161:F161"/>
    <mergeCell ref="G161:I161"/>
    <mergeCell ref="J161:N161"/>
    <mergeCell ref="O161:S161"/>
    <mergeCell ref="R149:AO149"/>
  </mergeCells>
  <phoneticPr fontId="5"/>
  <conditionalFormatting sqref="C6 E6:N6 P6 S6 C7:S7 L9:O15">
    <cfRule type="expression" dxfId="12" priority="19" stopIfTrue="1">
      <formula>CELL("protect",C6)=1</formula>
    </cfRule>
  </conditionalFormatting>
  <conditionalFormatting sqref="C51:C52">
    <cfRule type="expression" dxfId="11" priority="18" stopIfTrue="1">
      <formula>CELL("protect",C51)=1</formula>
    </cfRule>
  </conditionalFormatting>
  <conditionalFormatting sqref="C73 E73:N73 P73 S73 C74:S74 L76:O82">
    <cfRule type="expression" dxfId="10" priority="17" stopIfTrue="1">
      <formula>CELL("protect",C73)=1</formula>
    </cfRule>
  </conditionalFormatting>
  <conditionalFormatting sqref="C118:C119">
    <cfRule type="expression" dxfId="9" priority="4" stopIfTrue="1">
      <formula>CELL("protect",C118)=1</formula>
    </cfRule>
  </conditionalFormatting>
  <conditionalFormatting sqref="C140 E140:N140 P140 S140 C141:S141 L143:O149">
    <cfRule type="expression" dxfId="8" priority="13" stopIfTrue="1">
      <formula>CELL("protect",C140)=1</formula>
    </cfRule>
  </conditionalFormatting>
  <conditionalFormatting sqref="C185:C186">
    <cfRule type="expression" dxfId="7" priority="3" stopIfTrue="1">
      <formula>CELL("protect",C185)=1</formula>
    </cfRule>
  </conditionalFormatting>
  <conditionalFormatting sqref="C207 E207:N207 P207 S207 C208:S208 L210:O216">
    <cfRule type="expression" dxfId="6" priority="10" stopIfTrue="1">
      <formula>CELL("protect",C207)=1</formula>
    </cfRule>
  </conditionalFormatting>
  <conditionalFormatting sqref="C252:D253">
    <cfRule type="expression" dxfId="5" priority="1" stopIfTrue="1">
      <formula>CELL("protect",C252)=1</formula>
    </cfRule>
  </conditionalFormatting>
  <conditionalFormatting sqref="N273">
    <cfRule type="cellIs" dxfId="4" priority="20" stopIfTrue="1" operator="equal">
      <formula>0</formula>
    </cfRule>
  </conditionalFormatting>
  <conditionalFormatting sqref="AN6:AN7">
    <cfRule type="expression" dxfId="3" priority="15" stopIfTrue="1">
      <formula>CELL("protect",AN6)=1</formula>
    </cfRule>
  </conditionalFormatting>
  <conditionalFormatting sqref="AN73:AN74">
    <cfRule type="expression" dxfId="2" priority="14" stopIfTrue="1">
      <formula>CELL("protect",AN73)=1</formula>
    </cfRule>
  </conditionalFormatting>
  <conditionalFormatting sqref="AN140:AN141">
    <cfRule type="expression" dxfId="1" priority="11" stopIfTrue="1">
      <formula>CELL("protect",AN140)=1</formula>
    </cfRule>
  </conditionalFormatting>
  <conditionalFormatting sqref="AN207:AN208">
    <cfRule type="expression" dxfId="0" priority="8" stopIfTrue="1">
      <formula>CELL("protect",AN207)=1</formula>
    </cfRule>
  </conditionalFormatting>
  <dataValidations disablePrompts="1" xWindow="284" yWindow="761" count="1">
    <dataValidation allowBlank="1" showInputMessage="1" showErrorMessage="1" promptTitle="住所が入力されているか確認してください。" prompt="郵便番号に続いて、住所を入力してください。" sqref="R9:AL9" xr:uid="{1F25ADBF-791A-4ECF-80FC-8AAA3F224A69}"/>
  </dataValidations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3" manualBreakCount="3">
    <brk id="67" max="41" man="1"/>
    <brk id="134" max="41" man="1"/>
    <brk id="201" max="41" man="1"/>
  </rowBreaks>
  <ignoredErrors>
    <ignoredError sqref="AO28:AO4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61</xdr:row>
                    <xdr:rowOff>38100</xdr:rowOff>
                  </from>
                  <to>
                    <xdr:col>2</xdr:col>
                    <xdr:colOff>142875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65</xdr:row>
                    <xdr:rowOff>57150</xdr:rowOff>
                  </from>
                  <to>
                    <xdr:col>2</xdr:col>
                    <xdr:colOff>76200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128</xdr:row>
                    <xdr:rowOff>57150</xdr:rowOff>
                  </from>
                  <to>
                    <xdr:col>2</xdr:col>
                    <xdr:colOff>133350</xdr:colOff>
                    <xdr:row>128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7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132</xdr:row>
                    <xdr:rowOff>76200</xdr:rowOff>
                  </from>
                  <to>
                    <xdr:col>2</xdr:col>
                    <xdr:colOff>95250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8" name="Check Box 8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50</xdr:row>
                    <xdr:rowOff>66675</xdr:rowOff>
                  </from>
                  <to>
                    <xdr:col>23</xdr:col>
                    <xdr:colOff>123825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5" r:id="rId9" name="Check Box 9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50</xdr:row>
                    <xdr:rowOff>47625</xdr:rowOff>
                  </from>
                  <to>
                    <xdr:col>10</xdr:col>
                    <xdr:colOff>190500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6" r:id="rId10" name="Check Box 10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50</xdr:row>
                    <xdr:rowOff>38100</xdr:rowOff>
                  </from>
                  <to>
                    <xdr:col>13</xdr:col>
                    <xdr:colOff>142875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7" r:id="rId11" name="Check Box 11">
              <controlPr defaultSize="0" autoFill="0" autoLine="0" autoPict="0">
                <anchor moveWithCells="1">
                  <from>
                    <xdr:col>14</xdr:col>
                    <xdr:colOff>190500</xdr:colOff>
                    <xdr:row>50</xdr:row>
                    <xdr:rowOff>38100</xdr:rowOff>
                  </from>
                  <to>
                    <xdr:col>19</xdr:col>
                    <xdr:colOff>123825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2" r:id="rId12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195</xdr:row>
                    <xdr:rowOff>57150</xdr:rowOff>
                  </from>
                  <to>
                    <xdr:col>2</xdr:col>
                    <xdr:colOff>133350</xdr:colOff>
                    <xdr:row>195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3" r:id="rId13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199</xdr:row>
                    <xdr:rowOff>76200</xdr:rowOff>
                  </from>
                  <to>
                    <xdr:col>2</xdr:col>
                    <xdr:colOff>104775</xdr:colOff>
                    <xdr:row>200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3" r:id="rId14" name="Check Box 37">
              <controlPr defaultSize="0" autoFill="0" autoLine="0" autoPict="0">
                <anchor moveWithCells="1">
                  <from>
                    <xdr:col>1</xdr:col>
                    <xdr:colOff>66675</xdr:colOff>
                    <xdr:row>262</xdr:row>
                    <xdr:rowOff>57150</xdr:rowOff>
                  </from>
                  <to>
                    <xdr:col>2</xdr:col>
                    <xdr:colOff>133350</xdr:colOff>
                    <xdr:row>262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4" r:id="rId15" name="Check Box 38">
              <controlPr defaultSize="0" autoFill="0" autoLine="0" autoPict="0">
                <anchor moveWithCells="1">
                  <from>
                    <xdr:col>1</xdr:col>
                    <xdr:colOff>76200</xdr:colOff>
                    <xdr:row>266</xdr:row>
                    <xdr:rowOff>95250</xdr:rowOff>
                  </from>
                  <to>
                    <xdr:col>2</xdr:col>
                    <xdr:colOff>85725</xdr:colOff>
                    <xdr:row>267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6" name="Check Box 80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117</xdr:row>
                    <xdr:rowOff>47625</xdr:rowOff>
                  </from>
                  <to>
                    <xdr:col>10</xdr:col>
                    <xdr:colOff>190500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7" name="Check Box 8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117</xdr:row>
                    <xdr:rowOff>66675</xdr:rowOff>
                  </from>
                  <to>
                    <xdr:col>23</xdr:col>
                    <xdr:colOff>123825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8" name="Check Box 82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117</xdr:row>
                    <xdr:rowOff>38100</xdr:rowOff>
                  </from>
                  <to>
                    <xdr:col>13</xdr:col>
                    <xdr:colOff>142875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9" r:id="rId19" name="Check Box 83">
              <controlPr defaultSize="0" autoFill="0" autoLine="0" autoPict="0">
                <anchor moveWithCells="1">
                  <from>
                    <xdr:col>14</xdr:col>
                    <xdr:colOff>190500</xdr:colOff>
                    <xdr:row>117</xdr:row>
                    <xdr:rowOff>38100</xdr:rowOff>
                  </from>
                  <to>
                    <xdr:col>19</xdr:col>
                    <xdr:colOff>123825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0" r:id="rId20" name="Check Box 84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184</xdr:row>
                    <xdr:rowOff>47625</xdr:rowOff>
                  </from>
                  <to>
                    <xdr:col>10</xdr:col>
                    <xdr:colOff>190500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1" r:id="rId21" name="Check Box 85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184</xdr:row>
                    <xdr:rowOff>66675</xdr:rowOff>
                  </from>
                  <to>
                    <xdr:col>23</xdr:col>
                    <xdr:colOff>123825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2" r:id="rId22" name="Check Box 8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184</xdr:row>
                    <xdr:rowOff>38100</xdr:rowOff>
                  </from>
                  <to>
                    <xdr:col>13</xdr:col>
                    <xdr:colOff>142875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3" r:id="rId23" name="Check Box 87">
              <controlPr defaultSize="0" autoFill="0" autoLine="0" autoPict="0">
                <anchor moveWithCells="1">
                  <from>
                    <xdr:col>14</xdr:col>
                    <xdr:colOff>190500</xdr:colOff>
                    <xdr:row>184</xdr:row>
                    <xdr:rowOff>38100</xdr:rowOff>
                  </from>
                  <to>
                    <xdr:col>19</xdr:col>
                    <xdr:colOff>123825</xdr:colOff>
                    <xdr:row>185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4" r:id="rId24" name="Check Box 88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251</xdr:row>
                    <xdr:rowOff>47625</xdr:rowOff>
                  </from>
                  <to>
                    <xdr:col>11</xdr:col>
                    <xdr:colOff>190500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5" r:id="rId25" name="Check Box 89">
              <controlPr defaultSize="0" autoFill="0" autoLine="0" autoPict="0">
                <anchor moveWithCells="1" sizeWithCells="1">
                  <from>
                    <xdr:col>21</xdr:col>
                    <xdr:colOff>57150</xdr:colOff>
                    <xdr:row>251</xdr:row>
                    <xdr:rowOff>66675</xdr:rowOff>
                  </from>
                  <to>
                    <xdr:col>24</xdr:col>
                    <xdr:colOff>123825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6" r:id="rId26" name="Check Box 90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251</xdr:row>
                    <xdr:rowOff>38100</xdr:rowOff>
                  </from>
                  <to>
                    <xdr:col>14</xdr:col>
                    <xdr:colOff>142875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7" r:id="rId27" name="Check Box 91">
              <controlPr defaultSize="0" autoFill="0" autoLine="0" autoPict="0">
                <anchor moveWithCells="1">
                  <from>
                    <xdr:col>15</xdr:col>
                    <xdr:colOff>190500</xdr:colOff>
                    <xdr:row>251</xdr:row>
                    <xdr:rowOff>38100</xdr:rowOff>
                  </from>
                  <to>
                    <xdr:col>20</xdr:col>
                    <xdr:colOff>123825</xdr:colOff>
                    <xdr:row>252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FD98-5ABF-416B-8C76-F267F996E76E}">
  <sheetPr>
    <tabColor rgb="FFFFFF00"/>
  </sheetPr>
  <dimension ref="B1:L43"/>
  <sheetViews>
    <sheetView workbookViewId="0"/>
  </sheetViews>
  <sheetFormatPr defaultRowHeight="15.75"/>
  <cols>
    <col min="1" max="1" width="2.375" style="234" customWidth="1"/>
    <col min="2" max="2" width="4.125" style="234" customWidth="1"/>
    <col min="3" max="3" width="3.5" style="234" customWidth="1"/>
    <col min="4" max="8" width="9" style="234"/>
    <col min="9" max="10" width="4.875" style="234" customWidth="1"/>
    <col min="11" max="12" width="16.25" style="234" bestFit="1" customWidth="1"/>
    <col min="13" max="16384" width="9" style="234"/>
  </cols>
  <sheetData>
    <row r="1" spans="2:12">
      <c r="K1" s="235">
        <v>45716</v>
      </c>
      <c r="L1" s="236"/>
    </row>
    <row r="3" spans="2:12" ht="48.75" customHeight="1"/>
    <row r="5" spans="2:12">
      <c r="B5" s="234" t="s">
        <v>204</v>
      </c>
    </row>
    <row r="6" spans="2:12">
      <c r="B6" s="234" t="s">
        <v>205</v>
      </c>
    </row>
    <row r="7" spans="2:12">
      <c r="B7" s="234" t="s">
        <v>206</v>
      </c>
    </row>
    <row r="10" spans="2:12">
      <c r="B10" s="237" t="s">
        <v>207</v>
      </c>
    </row>
    <row r="14" spans="2:12">
      <c r="G14" s="238" t="s">
        <v>208</v>
      </c>
      <c r="K14" s="239"/>
    </row>
    <row r="15" spans="2:12">
      <c r="F15" s="239" t="s">
        <v>209</v>
      </c>
    </row>
    <row r="21" spans="2:5">
      <c r="E21" s="240" t="s">
        <v>210</v>
      </c>
    </row>
    <row r="23" spans="2:5">
      <c r="C23" s="239" t="s">
        <v>211</v>
      </c>
      <c r="D23" s="238" t="s">
        <v>212</v>
      </c>
    </row>
    <row r="24" spans="2:5">
      <c r="C24" s="239" t="s">
        <v>213</v>
      </c>
      <c r="D24" s="238" t="s">
        <v>214</v>
      </c>
    </row>
    <row r="25" spans="2:5">
      <c r="C25" s="239"/>
      <c r="D25" s="238" t="s">
        <v>215</v>
      </c>
    </row>
    <row r="26" spans="2:5">
      <c r="C26" s="239"/>
      <c r="D26" s="238"/>
      <c r="E26" s="241" t="s">
        <v>216</v>
      </c>
    </row>
    <row r="27" spans="2:5">
      <c r="C27" s="239" t="s">
        <v>217</v>
      </c>
      <c r="D27" s="238" t="s">
        <v>218</v>
      </c>
    </row>
    <row r="28" spans="2:5" ht="31.5" customHeight="1"/>
    <row r="29" spans="2:5">
      <c r="B29" s="237" t="s">
        <v>219</v>
      </c>
    </row>
    <row r="30" spans="2:5" ht="9" customHeight="1"/>
    <row r="31" spans="2:5">
      <c r="C31" s="237" t="s">
        <v>220</v>
      </c>
    </row>
    <row r="32" spans="2:5" ht="15.75" customHeight="1"/>
    <row r="33" spans="3:12" ht="22.5" customHeight="1">
      <c r="C33" s="242" t="s">
        <v>221</v>
      </c>
    </row>
    <row r="34" spans="3:12" ht="22.5" customHeight="1">
      <c r="C34" s="242" t="s">
        <v>222</v>
      </c>
    </row>
    <row r="35" spans="3:12" ht="22.5" customHeight="1">
      <c r="C35" s="242" t="s">
        <v>223</v>
      </c>
    </row>
    <row r="37" spans="3:12">
      <c r="D37" s="243" t="s">
        <v>224</v>
      </c>
      <c r="E37" s="244"/>
      <c r="F37" s="244"/>
    </row>
    <row r="38" spans="3:12">
      <c r="D38" s="243" t="s">
        <v>225</v>
      </c>
      <c r="E38" s="244"/>
      <c r="F38" s="244"/>
    </row>
    <row r="39" spans="3:12">
      <c r="D39" s="243" t="s">
        <v>226</v>
      </c>
      <c r="E39" s="244"/>
      <c r="F39" s="244"/>
    </row>
    <row r="40" spans="3:12">
      <c r="K40" s="245" t="s">
        <v>227</v>
      </c>
    </row>
    <row r="41" spans="3:12">
      <c r="J41" s="238" t="s">
        <v>228</v>
      </c>
    </row>
    <row r="42" spans="3:12">
      <c r="J42" s="238" t="s">
        <v>229</v>
      </c>
      <c r="K42" s="244"/>
      <c r="L42" s="244"/>
    </row>
    <row r="43" spans="3:12">
      <c r="J43" s="238" t="s">
        <v>230</v>
      </c>
      <c r="K43" s="244"/>
      <c r="L43" s="244"/>
    </row>
  </sheetData>
  <sheetProtection algorithmName="SHA-512" hashValue="YYqborU0TNUsmtV6nW41lEWM08VKO0REip8pKh3eePEPQKdn7h3NrzMsLkZEo5QgiRoBLtSwXnhtDnqdWjiPVA==" saltValue="Ca8BdKO5Eqm67mDujHEzug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/>
  <cols>
    <col min="5" max="5" width="29.875" customWidth="1"/>
  </cols>
  <sheetData>
    <row r="2" spans="1:5" ht="23.25" customHeight="1">
      <c r="A2" t="s">
        <v>33</v>
      </c>
      <c r="B2" s="10" t="e">
        <f>#REF!&amp;#REF!&amp;#REF!</f>
        <v>#REF!</v>
      </c>
      <c r="D2" s="13" t="s">
        <v>3</v>
      </c>
      <c r="E2" s="2" t="s">
        <v>4</v>
      </c>
    </row>
    <row r="3" spans="1:5" ht="27" customHeight="1">
      <c r="A3" t="s">
        <v>34</v>
      </c>
      <c r="B3" s="11" t="e">
        <f>VALUE(B2)</f>
        <v>#REF!</v>
      </c>
      <c r="D3" s="12" t="e">
        <f>VLOOKUP(B3,D8:E35,2,FALSE)</f>
        <v>#REF!</v>
      </c>
      <c r="E3" s="11"/>
    </row>
    <row r="7" spans="1:5">
      <c r="D7" s="2" t="s">
        <v>3</v>
      </c>
      <c r="E7" s="2" t="s">
        <v>4</v>
      </c>
    </row>
    <row r="8" spans="1:5" ht="27.75" customHeight="1">
      <c r="D8" s="3">
        <v>200</v>
      </c>
      <c r="E8" s="4" t="s">
        <v>32</v>
      </c>
    </row>
    <row r="9" spans="1:5" ht="30.75" customHeight="1">
      <c r="D9" s="3">
        <v>202</v>
      </c>
      <c r="E9" s="4" t="s">
        <v>5</v>
      </c>
    </row>
    <row r="10" spans="1:5" ht="30.75" customHeight="1">
      <c r="D10" s="3">
        <v>203</v>
      </c>
      <c r="E10" s="4" t="s">
        <v>6</v>
      </c>
    </row>
    <row r="11" spans="1:5" ht="30.75" customHeight="1">
      <c r="D11" s="3">
        <v>204</v>
      </c>
      <c r="E11" s="4" t="s">
        <v>7</v>
      </c>
    </row>
    <row r="12" spans="1:5" ht="30.75" customHeight="1">
      <c r="D12" s="3">
        <v>205</v>
      </c>
      <c r="E12" s="4" t="s">
        <v>8</v>
      </c>
    </row>
    <row r="13" spans="1:5" ht="30.75" customHeight="1">
      <c r="D13" s="3">
        <v>206</v>
      </c>
      <c r="E13" s="4" t="s">
        <v>9</v>
      </c>
    </row>
    <row r="14" spans="1:5" ht="30.75" customHeight="1">
      <c r="D14" s="3">
        <v>207</v>
      </c>
      <c r="E14" s="4" t="s">
        <v>10</v>
      </c>
    </row>
    <row r="15" spans="1:5" ht="30.75" customHeight="1">
      <c r="D15" s="3">
        <v>209</v>
      </c>
      <c r="E15" s="4" t="s">
        <v>14</v>
      </c>
    </row>
    <row r="16" spans="1:5" ht="30.75" customHeight="1">
      <c r="D16" s="3">
        <v>211</v>
      </c>
      <c r="E16" s="6" t="s">
        <v>15</v>
      </c>
    </row>
    <row r="17" spans="4:5" ht="30.75" customHeight="1">
      <c r="D17" s="3">
        <v>212</v>
      </c>
      <c r="E17" s="6" t="s">
        <v>16</v>
      </c>
    </row>
    <row r="18" spans="4:5" ht="30.75" customHeight="1">
      <c r="D18" s="3">
        <v>214</v>
      </c>
      <c r="E18" s="6" t="s">
        <v>17</v>
      </c>
    </row>
    <row r="19" spans="4:5" ht="30.75" customHeight="1">
      <c r="D19" s="8">
        <v>215</v>
      </c>
      <c r="E19" s="9" t="s">
        <v>18</v>
      </c>
    </row>
    <row r="20" spans="4:5" ht="30.75" customHeight="1">
      <c r="D20" s="3">
        <v>233</v>
      </c>
      <c r="E20" s="6" t="s">
        <v>20</v>
      </c>
    </row>
    <row r="21" spans="4:5" ht="30.75" customHeight="1">
      <c r="D21" s="3">
        <v>235</v>
      </c>
      <c r="E21" s="6" t="s">
        <v>21</v>
      </c>
    </row>
    <row r="22" spans="4:5" ht="30.75" customHeight="1">
      <c r="D22" s="3">
        <v>237</v>
      </c>
      <c r="E22" s="7" t="s">
        <v>22</v>
      </c>
    </row>
    <row r="23" spans="4:5" ht="30.75" customHeight="1">
      <c r="D23" s="3">
        <v>238</v>
      </c>
      <c r="E23" s="6" t="s">
        <v>23</v>
      </c>
    </row>
    <row r="24" spans="4:5" ht="30.75" customHeight="1">
      <c r="D24" s="3">
        <v>239</v>
      </c>
      <c r="E24" s="6" t="s">
        <v>24</v>
      </c>
    </row>
    <row r="25" spans="4:5" ht="30.75" customHeight="1">
      <c r="D25" s="3">
        <v>241</v>
      </c>
      <c r="E25" s="5" t="s">
        <v>31</v>
      </c>
    </row>
    <row r="26" spans="4:5" ht="30.75" customHeight="1">
      <c r="D26" s="3">
        <v>242</v>
      </c>
      <c r="E26" s="4" t="s">
        <v>11</v>
      </c>
    </row>
    <row r="27" spans="4:5" ht="30.75" customHeight="1">
      <c r="D27" s="3">
        <v>246</v>
      </c>
      <c r="E27" s="4" t="s">
        <v>12</v>
      </c>
    </row>
    <row r="28" spans="4:5" ht="30.75" customHeight="1">
      <c r="D28" s="3">
        <v>247</v>
      </c>
      <c r="E28" s="4" t="s">
        <v>13</v>
      </c>
    </row>
    <row r="29" spans="4:5" ht="30.75" customHeight="1">
      <c r="D29" s="3">
        <v>251</v>
      </c>
      <c r="E29" s="6" t="s">
        <v>25</v>
      </c>
    </row>
    <row r="30" spans="4:5" ht="30.75" customHeight="1">
      <c r="D30" s="3">
        <v>256</v>
      </c>
      <c r="E30" s="6" t="s">
        <v>19</v>
      </c>
    </row>
    <row r="31" spans="4:5" ht="30.75" customHeight="1">
      <c r="D31" s="3">
        <v>260</v>
      </c>
      <c r="E31" s="6" t="s">
        <v>26</v>
      </c>
    </row>
    <row r="32" spans="4:5" ht="30.75" customHeight="1">
      <c r="D32" s="3">
        <v>279</v>
      </c>
      <c r="E32" s="6" t="s">
        <v>27</v>
      </c>
    </row>
    <row r="33" spans="4:5" ht="30.75" customHeight="1">
      <c r="D33" s="3">
        <v>281</v>
      </c>
      <c r="E33" s="6" t="s">
        <v>28</v>
      </c>
    </row>
    <row r="34" spans="4:5" ht="30.75" customHeight="1">
      <c r="D34" s="3">
        <v>288</v>
      </c>
      <c r="E34" s="6" t="s">
        <v>29</v>
      </c>
    </row>
    <row r="35" spans="4:5" ht="30.75" customHeight="1">
      <c r="D35" s="3">
        <v>299</v>
      </c>
      <c r="E35" s="6" t="s">
        <v>30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土質試験依頼書</vt:lpstr>
      <vt:lpstr>受付方法等</vt:lpstr>
      <vt:lpstr>工場コード</vt:lpstr>
      <vt:lpstr>土質試験依頼書!Print_Area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慶祐 大西</cp:lastModifiedBy>
  <cp:lastPrinted>2024-07-01T04:09:42Z</cp:lastPrinted>
  <dcterms:created xsi:type="dcterms:W3CDTF">2008-05-22T06:31:50Z</dcterms:created>
  <dcterms:modified xsi:type="dcterms:W3CDTF">2025-03-07T11:59:34Z</dcterms:modified>
</cp:coreProperties>
</file>