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8854C6E1-7A2A-4830-85A0-4A5D24D62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石材試験依頼書 " sheetId="14" r:id="rId1"/>
    <sheet name="受付方法等" sheetId="16" r:id="rId2"/>
    <sheet name="工場コード" sheetId="5" state="hidden" r:id="rId3"/>
  </sheets>
  <definedNames>
    <definedName name="_xlnm.Print_Area" localSheetId="0">'石材試験依頼書 '!$A$1:$AP$154</definedName>
  </definedNames>
  <calcPr calcId="191029"/>
</workbook>
</file>

<file path=xl/calcChain.xml><?xml version="1.0" encoding="utf-8"?>
<calcChain xmlns="http://schemas.openxmlformats.org/spreadsheetml/2006/main">
  <c r="N79" i="14" l="1"/>
  <c r="N130" i="14" s="1"/>
  <c r="AN131" i="14" s="1"/>
  <c r="AL78" i="14"/>
  <c r="AL129" i="14" s="1"/>
  <c r="AL77" i="14"/>
  <c r="AN77" i="14" s="1"/>
  <c r="AN80" i="14" l="1"/>
  <c r="AN78" i="14"/>
  <c r="AN129" i="14"/>
  <c r="AL128" i="14"/>
  <c r="AN128" i="14" s="1"/>
  <c r="AN26" i="14"/>
  <c r="AN27" i="14"/>
  <c r="AN81" i="14" l="1"/>
  <c r="AN82" i="14" s="1"/>
  <c r="AN83" i="14" s="1"/>
  <c r="AN132" i="14"/>
  <c r="AN133" i="14" s="1"/>
  <c r="AN134" i="14" s="1"/>
  <c r="AN29" i="14"/>
  <c r="AL29" i="14"/>
  <c r="AL80" i="14" l="1"/>
  <c r="AL131" i="14" s="1"/>
  <c r="AN30" i="14"/>
  <c r="AN31" i="14" s="1"/>
  <c r="BE125" i="14"/>
  <c r="BD125" i="14"/>
  <c r="BC125" i="14"/>
  <c r="BB125" i="14"/>
  <c r="BA125" i="14"/>
  <c r="BE124" i="14"/>
  <c r="BD124" i="14"/>
  <c r="BC124" i="14"/>
  <c r="BB124" i="14"/>
  <c r="BA124" i="14"/>
  <c r="BE123" i="14"/>
  <c r="BD123" i="14"/>
  <c r="BC123" i="14"/>
  <c r="BB123" i="14"/>
  <c r="BA123" i="14"/>
  <c r="BE74" i="14"/>
  <c r="BD74" i="14"/>
  <c r="BC74" i="14"/>
  <c r="BB74" i="14"/>
  <c r="BA74" i="14"/>
  <c r="J74" i="14"/>
  <c r="AZ74" i="14" s="1"/>
  <c r="BE73" i="14"/>
  <c r="BD73" i="14"/>
  <c r="BC73" i="14"/>
  <c r="BB73" i="14"/>
  <c r="BA73" i="14"/>
  <c r="J73" i="14"/>
  <c r="J124" i="14" s="1"/>
  <c r="BE72" i="14"/>
  <c r="BD72" i="14"/>
  <c r="BC72" i="14"/>
  <c r="BB72" i="14"/>
  <c r="BA72" i="14"/>
  <c r="J72" i="14"/>
  <c r="AZ72" i="14" s="1"/>
  <c r="J71" i="14"/>
  <c r="J122" i="14" s="1"/>
  <c r="J70" i="14"/>
  <c r="J121" i="14" s="1"/>
  <c r="J69" i="14"/>
  <c r="J120" i="14" s="1"/>
  <c r="J68" i="14"/>
  <c r="J119" i="14" s="1"/>
  <c r="R66" i="14"/>
  <c r="R117" i="14" s="1"/>
  <c r="R65" i="14"/>
  <c r="R116" i="14" s="1"/>
  <c r="R64" i="14"/>
  <c r="R115" i="14" s="1"/>
  <c r="J64" i="14"/>
  <c r="J115" i="14" s="1"/>
  <c r="I64" i="14"/>
  <c r="I115" i="14" s="1"/>
  <c r="H64" i="14"/>
  <c r="H115" i="14" s="1"/>
  <c r="G64" i="14"/>
  <c r="G115" i="14" s="1"/>
  <c r="F64" i="14"/>
  <c r="F115" i="14" s="1"/>
  <c r="R62" i="14"/>
  <c r="R113" i="14" s="1"/>
  <c r="R61" i="14"/>
  <c r="R112" i="14" s="1"/>
  <c r="R60" i="14"/>
  <c r="R111" i="14" s="1"/>
  <c r="J60" i="14"/>
  <c r="J111" i="14" s="1"/>
  <c r="I60" i="14"/>
  <c r="I111" i="14" s="1"/>
  <c r="H60" i="14"/>
  <c r="H111" i="14" s="1"/>
  <c r="G60" i="14"/>
  <c r="G111" i="14" s="1"/>
  <c r="F60" i="14"/>
  <c r="F111" i="14" s="1"/>
  <c r="BE23" i="14"/>
  <c r="BD23" i="14"/>
  <c r="BC23" i="14"/>
  <c r="BB23" i="14"/>
  <c r="BA23" i="14"/>
  <c r="AZ23" i="14"/>
  <c r="BE22" i="14"/>
  <c r="BD22" i="14"/>
  <c r="BC22" i="14"/>
  <c r="BB22" i="14"/>
  <c r="BA22" i="14"/>
  <c r="AZ22" i="14"/>
  <c r="BE21" i="14"/>
  <c r="BD21" i="14"/>
  <c r="BC21" i="14"/>
  <c r="BB21" i="14"/>
  <c r="BA21" i="14"/>
  <c r="AZ21" i="14"/>
  <c r="AZ73" i="14" l="1"/>
  <c r="J125" i="14"/>
  <c r="AZ125" i="14" s="1"/>
  <c r="AZ124" i="14"/>
  <c r="J123" i="14"/>
  <c r="AZ123" i="14" l="1"/>
  <c r="AN32" i="14" l="1"/>
  <c r="B2" i="5" l="1"/>
  <c r="B3" i="5" s="1"/>
  <c r="D3" i="5" s="1"/>
</calcChain>
</file>

<file path=xl/sharedStrings.xml><?xml version="1.0" encoding="utf-8"?>
<sst xmlns="http://schemas.openxmlformats.org/spreadsheetml/2006/main" count="245" uniqueCount="125">
  <si>
    <t>【</t>
    <phoneticPr fontId="5"/>
  </si>
  <si>
    <t>会社名・氏名</t>
    <rPh sb="0" eb="3">
      <t>カイシャメイ</t>
    </rPh>
    <rPh sb="4" eb="6">
      <t>シメイ</t>
    </rPh>
    <phoneticPr fontId="5"/>
  </si>
  <si>
    <t>数量</t>
    <rPh sb="0" eb="2">
      <t>スウリョウ</t>
    </rPh>
    <phoneticPr fontId="5"/>
  </si>
  <si>
    <t>】</t>
    <phoneticPr fontId="5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</si>
  <si>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5"/>
  </si>
  <si>
    <t>業者コード</t>
  </si>
  <si>
    <t>業者名称</t>
  </si>
  <si>
    <t>鳥取小野田レミコン（株）</t>
  </si>
  <si>
    <t>白兎生コン（株）</t>
  </si>
  <si>
    <t>東部生コン（株）</t>
  </si>
  <si>
    <t>やまこう建設（株）生コン工場</t>
    <rPh sb="6" eb="9">
      <t>カブ</t>
    </rPh>
    <phoneticPr fontId="14"/>
  </si>
  <si>
    <t>郡家コンクリート工業（株）</t>
  </si>
  <si>
    <t>鳥取生コンクリート（株）</t>
    <rPh sb="9" eb="12">
      <t>カブ</t>
    </rPh>
    <phoneticPr fontId="14"/>
  </si>
  <si>
    <t>共立建設協同組合</t>
  </si>
  <si>
    <t>（株）チズコン鳥取工場</t>
  </si>
  <si>
    <t>八頭生コン協同組合</t>
  </si>
  <si>
    <t>（株）長谷生コン</t>
    <rPh sb="0" eb="3">
      <t>カブ</t>
    </rPh>
    <rPh sb="3" eb="5">
      <t>ハセ</t>
    </rPh>
    <rPh sb="5" eb="6">
      <t>ナマ</t>
    </rPh>
    <phoneticPr fontId="14"/>
  </si>
  <si>
    <t>（株）セントラル本社工場</t>
    <rPh sb="0" eb="3">
      <t>カブ</t>
    </rPh>
    <rPh sb="8" eb="10">
      <t>ホンシャ</t>
    </rPh>
    <rPh sb="10" eb="12">
      <t>コウジョウ</t>
    </rPh>
    <phoneticPr fontId="14"/>
  </si>
  <si>
    <t>中部共同生コン（株）</t>
    <rPh sb="2" eb="4">
      <t>キョウドウ</t>
    </rPh>
    <rPh sb="4" eb="5">
      <t>ナマ</t>
    </rPh>
    <phoneticPr fontId="14"/>
  </si>
  <si>
    <t>（株）セントラル赤碕工場</t>
    <rPh sb="0" eb="3">
      <t>カブ</t>
    </rPh>
    <rPh sb="8" eb="10">
      <t>アカサキ</t>
    </rPh>
    <rPh sb="10" eb="12">
      <t>コウジョウ</t>
    </rPh>
    <phoneticPr fontId="14"/>
  </si>
  <si>
    <t>小鴨生コン（株）</t>
    <rPh sb="0" eb="2">
      <t>オガモ</t>
    </rPh>
    <phoneticPr fontId="14"/>
  </si>
  <si>
    <t>八幡生コン（株）</t>
  </si>
  <si>
    <t>よなご共同生コン（株）</t>
  </si>
  <si>
    <t>白鳥生コン（株）</t>
  </si>
  <si>
    <t>（株）ハーバーコーポレーション</t>
  </si>
  <si>
    <t>（株）ニューレミコン</t>
  </si>
  <si>
    <t>（株）ケーアンドエヌ</t>
  </si>
  <si>
    <t>（有）澤田建設生コン工場</t>
  </si>
  <si>
    <t>（株）中央生コン</t>
    <rPh sb="0" eb="3">
      <t>カブ</t>
    </rPh>
    <rPh sb="3" eb="5">
      <t>チュウオウ</t>
    </rPh>
    <rPh sb="5" eb="6">
      <t>ナマ</t>
    </rPh>
    <phoneticPr fontId="14"/>
  </si>
  <si>
    <t>（株）大山生コン</t>
  </si>
  <si>
    <t>伯雲レミコン（株）</t>
  </si>
  <si>
    <t>麻生レミコン（株）</t>
    <rPh sb="0" eb="2">
      <t>アソウ</t>
    </rPh>
    <rPh sb="6" eb="9">
      <t>カブ</t>
    </rPh>
    <phoneticPr fontId="14"/>
  </si>
  <si>
    <t>（株）柴田工務店生コン工場</t>
  </si>
  <si>
    <t>八幡ｺｰﾎﾟﾚｰｼｮﾝ（株）生コン事業部</t>
    <phoneticPr fontId="14"/>
  </si>
  <si>
    <t>現場プラント</t>
    <rPh sb="0" eb="2">
      <t>ゲンバ</t>
    </rPh>
    <phoneticPr fontId="5"/>
  </si>
  <si>
    <t>入力画面</t>
    <rPh sb="0" eb="2">
      <t>ニュウリョク</t>
    </rPh>
    <rPh sb="2" eb="4">
      <t>ガメン</t>
    </rPh>
    <phoneticPr fontId="5"/>
  </si>
  <si>
    <t>数値変換</t>
    <rPh sb="0" eb="2">
      <t>スウチ</t>
    </rPh>
    <rPh sb="2" eb="4">
      <t>ヘンカン</t>
    </rPh>
    <phoneticPr fontId="5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</si>
  <si>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5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</si>
  <si>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5"/>
  </si>
  <si>
    <t>試験完了予定日</t>
    <phoneticPr fontId="5"/>
  </si>
  <si>
    <t>消費税額
(税率10%)</t>
    <rPh sb="0" eb="4">
      <t>ショウヒゼイガク</t>
    </rPh>
    <rPh sb="6" eb="8">
      <t>ゼイリツ</t>
    </rPh>
    <phoneticPr fontId="5"/>
  </si>
  <si>
    <t>　つぎのとおり材料試験を依頼します。</t>
    <phoneticPr fontId="5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</si>
  <si>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5"/>
  </si>
  <si>
    <t>成績書の受取方法</t>
  </si>
  <si>
    <t>試験の実施で得られた情報につきましては、法令の定める場合等を除き、許可なく第三者に提供することはありません。</t>
    <phoneticPr fontId="5"/>
  </si>
  <si>
    <t>部</t>
    <rPh sb="0" eb="1">
      <t>ブ</t>
    </rPh>
    <phoneticPr fontId="5"/>
  </si>
  <si>
    <t>公益財団法人鳥取県建設技術センター  登録番号 T7270005004830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ケンセツ</t>
    </rPh>
    <rPh sb="11" eb="13">
      <t>ギジュツ</t>
    </rPh>
    <phoneticPr fontId="5"/>
  </si>
  <si>
    <t>試験項目</t>
    <rPh sb="0" eb="2">
      <t>シケン</t>
    </rPh>
    <rPh sb="2" eb="4">
      <t>コウモク</t>
    </rPh>
    <phoneticPr fontId="5"/>
  </si>
  <si>
    <t>　</t>
    <phoneticPr fontId="5"/>
  </si>
  <si>
    <t>この内容を確認していただきましたら✓をお願いいたします。</t>
    <rPh sb="2" eb="4">
      <t>ナイヨウ</t>
    </rPh>
    <rPh sb="5" eb="7">
      <t>カクニン</t>
    </rPh>
    <rPh sb="20" eb="21">
      <t>ネガ</t>
    </rPh>
    <phoneticPr fontId="5"/>
  </si>
  <si>
    <t>供試体返却</t>
    <rPh sb="0" eb="3">
      <t>キョウシタイ</t>
    </rPh>
    <rPh sb="3" eb="5">
      <t>ヘンキャク</t>
    </rPh>
    <phoneticPr fontId="5"/>
  </si>
  <si>
    <t>機密保持</t>
    <rPh sb="0" eb="4">
      <t>キミツホジ</t>
    </rPh>
    <phoneticPr fontId="5"/>
  </si>
  <si>
    <t xml:space="preserve"> 　(保管期間10年）</t>
    <phoneticPr fontId="5"/>
  </si>
  <si>
    <t>受入者</t>
  </si>
  <si>
    <t>受付番号</t>
    <rPh sb="0" eb="4">
      <t>ウケツケバンゴウ</t>
    </rPh>
    <phoneticPr fontId="5"/>
  </si>
  <si>
    <t>依頼者（コード番号）</t>
    <rPh sb="0" eb="3">
      <t>イライシャ</t>
    </rPh>
    <rPh sb="7" eb="9">
      <t>バンゴウ</t>
    </rPh>
    <phoneticPr fontId="5"/>
  </si>
  <si>
    <t>受任者（コード番号）</t>
    <rPh sb="0" eb="2">
      <t>ジュニン</t>
    </rPh>
    <rPh sb="2" eb="3">
      <t>シャ</t>
    </rPh>
    <rPh sb="7" eb="9">
      <t>バンゴウ</t>
    </rPh>
    <phoneticPr fontId="5"/>
  </si>
  <si>
    <t>小計(税抜)</t>
    <rPh sb="0" eb="2">
      <t>ショウケイ</t>
    </rPh>
    <rPh sb="3" eb="4">
      <t>ゼイ</t>
    </rPh>
    <rPh sb="4" eb="5">
      <t>ヌ</t>
    </rPh>
    <phoneticPr fontId="5"/>
  </si>
  <si>
    <t>試験問合わせ（0858)26-6377</t>
    <phoneticPr fontId="5"/>
  </si>
  <si>
    <t>-</t>
    <phoneticPr fontId="5"/>
  </si>
  <si>
    <t>※成績書（１部目）の手数料は、試験手数料に含んでいます。</t>
    <phoneticPr fontId="5"/>
  </si>
  <si>
    <t>令和　 　　年　　 　月　 　　日</t>
    <phoneticPr fontId="5"/>
  </si>
  <si>
    <t>（様式　受付1D－1）</t>
    <phoneticPr fontId="5"/>
  </si>
  <si>
    <t>（様式　受付1D－2）</t>
    <phoneticPr fontId="5"/>
  </si>
  <si>
    <t>（様式　受付1D－3）</t>
    <phoneticPr fontId="5"/>
  </si>
  <si>
    <t>工　事　名</t>
    <phoneticPr fontId="5"/>
  </si>
  <si>
    <t>工 事 場 所</t>
    <phoneticPr fontId="5"/>
  </si>
  <si>
    <t>b.成績書の追加発行部数(b=a-1)</t>
    <phoneticPr fontId="5"/>
  </si>
  <si>
    <t>採取位置
（測点等）</t>
    <rPh sb="0" eb="4">
      <t>サイシュイチ</t>
    </rPh>
    <rPh sb="6" eb="8">
      <t>ソクテン</t>
    </rPh>
    <rPh sb="8" eb="9">
      <t>トウ</t>
    </rPh>
    <phoneticPr fontId="5"/>
  </si>
  <si>
    <t>a.成績書の必要部数</t>
    <rPh sb="2" eb="5">
      <t>セイセキショ</t>
    </rPh>
    <rPh sb="6" eb="8">
      <t>ヒツヨウ</t>
    </rPh>
    <rPh sb="8" eb="10">
      <t>ブスウ</t>
    </rPh>
    <phoneticPr fontId="5"/>
  </si>
  <si>
    <t>協議・連絡・指示事項等</t>
    <rPh sb="0" eb="2">
      <t>キョウギ</t>
    </rPh>
    <rPh sb="3" eb="5">
      <t>レンラク</t>
    </rPh>
    <rPh sb="6" eb="8">
      <t>シジ</t>
    </rPh>
    <rPh sb="8" eb="10">
      <t>ジコウ</t>
    </rPh>
    <rPh sb="10" eb="11">
      <t>トウ</t>
    </rPh>
    <phoneticPr fontId="5"/>
  </si>
  <si>
    <t xml:space="preserve"> </t>
    <phoneticPr fontId="5"/>
  </si>
  <si>
    <t>合計（税込）</t>
    <rPh sb="0" eb="2">
      <t>ゴウケイ</t>
    </rPh>
    <rPh sb="3" eb="5">
      <t>ゼイコ</t>
    </rPh>
    <phoneticPr fontId="5"/>
  </si>
  <si>
    <t>生産者・採取者</t>
    <rPh sb="0" eb="3">
      <t>セイサンシャ</t>
    </rPh>
    <rPh sb="4" eb="7">
      <t>サイシュシャ</t>
    </rPh>
    <phoneticPr fontId="5"/>
  </si>
  <si>
    <r>
      <rPr>
        <b/>
        <sz val="20"/>
        <rFont val="Meiryo UI"/>
        <family val="3"/>
        <charset val="128"/>
      </rPr>
      <t>石材試験依頼書</t>
    </r>
    <r>
      <rPr>
        <b/>
        <sz val="20"/>
        <rFont val="ＭＳ Ｐ明朝"/>
        <family val="1"/>
        <charset val="128"/>
      </rPr>
      <t>（請求明細書）</t>
    </r>
    <rPh sb="0" eb="2">
      <t>セキザイ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phoneticPr fontId="5"/>
  </si>
  <si>
    <r>
      <rPr>
        <b/>
        <sz val="20"/>
        <rFont val="Meiryo UI"/>
        <family val="3"/>
        <charset val="128"/>
      </rPr>
      <t>石材試験依頼書</t>
    </r>
    <r>
      <rPr>
        <b/>
        <sz val="20"/>
        <rFont val="ＭＳ Ｐ明朝"/>
        <family val="1"/>
        <charset val="128"/>
      </rPr>
      <t>（請求明細書）（依頼者控）</t>
    </r>
    <rPh sb="0" eb="2">
      <t>セキザイ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イライシャ</t>
    </rPh>
    <rPh sb="18" eb="19">
      <t>ヒカエ</t>
    </rPh>
    <phoneticPr fontId="5"/>
  </si>
  <si>
    <r>
      <rPr>
        <b/>
        <sz val="20"/>
        <rFont val="Meiryo UI"/>
        <family val="3"/>
        <charset val="128"/>
      </rPr>
      <t>石材試験依頼書</t>
    </r>
    <r>
      <rPr>
        <b/>
        <sz val="20"/>
        <rFont val="ＭＳ Ｐ明朝"/>
        <family val="1"/>
        <charset val="128"/>
      </rPr>
      <t>（請求明細書）（試験室控）</t>
    </r>
    <rPh sb="0" eb="2">
      <t>セキザイ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シケンシツ</t>
    </rPh>
    <rPh sb="18" eb="19">
      <t>ヒカエ</t>
    </rPh>
    <phoneticPr fontId="5"/>
  </si>
  <si>
    <t>岩種・試料名等</t>
    <rPh sb="0" eb="1">
      <t>イワ</t>
    </rPh>
    <rPh sb="1" eb="2">
      <t>シュ</t>
    </rPh>
    <rPh sb="3" eb="5">
      <t>シリョウ</t>
    </rPh>
    <rPh sb="5" eb="6">
      <t>メイ</t>
    </rPh>
    <rPh sb="6" eb="7">
      <t>トウ</t>
    </rPh>
    <phoneticPr fontId="5"/>
  </si>
  <si>
    <t>生産地・採取地</t>
    <rPh sb="0" eb="3">
      <t>セイサンチ</t>
    </rPh>
    <rPh sb="4" eb="6">
      <t>サイシュ</t>
    </rPh>
    <rPh sb="6" eb="7">
      <t>チ</t>
    </rPh>
    <phoneticPr fontId="5"/>
  </si>
  <si>
    <t>試験手数料</t>
    <rPh sb="0" eb="4">
      <t>シケンテスウリョウ</t>
    </rPh>
    <phoneticPr fontId="5"/>
  </si>
  <si>
    <t>分類</t>
    <rPh sb="0" eb="1">
      <t>ブンルイ</t>
    </rPh>
    <phoneticPr fontId="5"/>
  </si>
  <si>
    <t>番号</t>
    <rPh sb="0" eb="2">
      <t>バンゴウ</t>
    </rPh>
    <phoneticPr fontId="5"/>
  </si>
  <si>
    <t>⑨</t>
    <phoneticPr fontId="5"/>
  </si>
  <si>
    <t>⑩</t>
    <phoneticPr fontId="5"/>
  </si>
  <si>
    <t>供試体寸法</t>
    <rPh sb="0" eb="3">
      <t>キョウシタイ</t>
    </rPh>
    <rPh sb="3" eb="5">
      <t>スンポウ</t>
    </rPh>
    <phoneticPr fontId="5"/>
  </si>
  <si>
    <t>10×10×20㎝等</t>
    <phoneticPr fontId="5"/>
  </si>
  <si>
    <t>JIS A 5003,5006</t>
    <phoneticPr fontId="5"/>
  </si>
  <si>
    <t>比重・吸水率試験</t>
    <rPh sb="0" eb="2">
      <t>ヒジュウ</t>
    </rPh>
    <rPh sb="3" eb="5">
      <t>キュウスイ</t>
    </rPh>
    <rPh sb="5" eb="6">
      <t>リツ</t>
    </rPh>
    <rPh sb="6" eb="8">
      <t>シケン</t>
    </rPh>
    <phoneticPr fontId="5"/>
  </si>
  <si>
    <t>圧縮強度試験</t>
    <rPh sb="0" eb="2">
      <t>アッシュク</t>
    </rPh>
    <rPh sb="2" eb="4">
      <t>キョウド</t>
    </rPh>
    <rPh sb="4" eb="6">
      <t>シケン</t>
    </rPh>
    <phoneticPr fontId="5"/>
  </si>
  <si>
    <t>金額（円）</t>
    <rPh sb="0" eb="2">
      <t>キンガク</t>
    </rPh>
    <rPh sb="3" eb="4">
      <t>エン</t>
    </rPh>
    <phoneticPr fontId="5"/>
  </si>
  <si>
    <t>追加発行手数料</t>
    <rPh sb="4" eb="7">
      <t>テスウリョウ</t>
    </rPh>
    <phoneticPr fontId="5"/>
  </si>
  <si>
    <t>手数料(税抜)
（１本当り）</t>
    <rPh sb="10" eb="12">
      <t>ホンアタ</t>
    </rPh>
    <phoneticPr fontId="5"/>
  </si>
  <si>
    <t>10×10×20㎝</t>
    <phoneticPr fontId="5"/>
  </si>
  <si>
    <t xml:space="preserve">     JIS A 5003,5006
     JIS M 0302</t>
    <phoneticPr fontId="5"/>
  </si>
  <si>
    <t xml:space="preserve"> 　(保管期間5年）</t>
    <phoneticPr fontId="5"/>
  </si>
  <si>
    <t>令和6年7月1日改定</t>
    <phoneticPr fontId="5"/>
  </si>
  <si>
    <t>供試体の種類等</t>
    <rPh sb="0" eb="2">
      <t>キョウシタイ</t>
    </rPh>
    <rPh sb="4" eb="6">
      <t>シュルイ</t>
    </rPh>
    <rPh sb="6" eb="7">
      <t>トウ</t>
    </rPh>
    <phoneticPr fontId="5"/>
  </si>
  <si>
    <t>ＪＩＳ等</t>
    <rPh sb="3" eb="4">
      <t>トウ</t>
    </rPh>
    <phoneticPr fontId="5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</si>
  <si>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3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</si>
  <si>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3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</si>
  <si>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3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</si>
  <si>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</si>
  <si>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3"/>
  </si>
  <si>
    <t>（注１）</t>
    <rPh sb="1" eb="2">
      <t>チュウ</t>
    </rPh>
    <phoneticPr fontId="43"/>
  </si>
  <si>
    <t>（注３）</t>
    <rPh sb="1" eb="2">
      <t>チュウ</t>
    </rPh>
    <phoneticPr fontId="43"/>
  </si>
  <si>
    <t>注１</t>
    <rPh sb="0" eb="1">
      <t>チュウ</t>
    </rPh>
    <phoneticPr fontId="40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</si>
  <si>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40"/>
  </si>
  <si>
    <t>注２</t>
    <rPh sb="0" eb="1">
      <t>チュウ</t>
    </rPh>
    <phoneticPr fontId="40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</si>
  <si>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40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</si>
  <si>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40"/>
  </si>
  <si>
    <t>（例：250220001-006）</t>
    <rPh sb="1" eb="2">
      <t>レイ</t>
    </rPh>
    <phoneticPr fontId="43"/>
  </si>
  <si>
    <t>注３</t>
    <rPh sb="0" eb="1">
      <t>チュウ</t>
    </rPh>
    <phoneticPr fontId="40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</si>
  <si>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40"/>
  </si>
  <si>
    <t>●振込先</t>
    <rPh sb="1" eb="4">
      <t>フリコミサキ</t>
    </rPh>
    <phoneticPr fontId="43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</si>
  <si>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3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</si>
  <si>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3"/>
  </si>
  <si>
    <t>公益財団法人鳥取県建設技術センター</t>
    <rPh sb="0" eb="17">
      <t>コウエキ</t>
    </rPh>
    <phoneticPr fontId="43"/>
  </si>
  <si>
    <t>ザイ）トットリケンケンセツギジュツセンター</t>
    <phoneticPr fontId="43"/>
  </si>
  <si>
    <t>※　その他金融機関からの振込には、所定の振込手数料が必要です。</t>
    <phoneticPr fontId="14"/>
  </si>
  <si>
    <t>※　振込手数料は、お客様負担となりますので、予めご了承ください。</t>
    <phoneticPr fontId="14"/>
  </si>
  <si>
    <t>※　振込の控をもって領収書に代えさせていただきます。</t>
    <phoneticPr fontId="14"/>
  </si>
  <si>
    <t>公益財団法人鳥取県建設技術センター</t>
    <rPh sb="0" eb="17">
      <t>コウエキ</t>
    </rPh>
    <phoneticPr fontId="14"/>
  </si>
  <si>
    <t>材料試験課</t>
    <rPh sb="0" eb="2">
      <t>ザイリョウ</t>
    </rPh>
    <rPh sb="2" eb="5">
      <t>シケンカ</t>
    </rPh>
    <phoneticPr fontId="43"/>
  </si>
  <si>
    <t>　電話　0858-26-6377</t>
    <rPh sb="1" eb="3">
      <t>デンワ</t>
    </rPh>
    <phoneticPr fontId="43"/>
  </si>
  <si>
    <t>　FAX　0858-26-6052</t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</si>
</sst>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9.5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Meiryo UI"/>
      <family val="3"/>
      <charset val="128"/>
    </font>
    <font>
      <b/>
      <sz val="20"/>
      <name val="ＭＳ Ｐ明朝"/>
      <family val="3"/>
      <charset val="128"/>
    </font>
    <font>
      <sz val="12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rgb="FF000000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name val="ＭＳ Ｐ明朝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color rgb="FFFF000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/>
    <xf numFmtId="0" fontId="12" fillId="0" borderId="0"/>
    <xf numFmtId="0" fontId="2" fillId="0" borderId="0">
      <alignment vertical="center"/>
    </xf>
    <xf numFmtId="0" fontId="1" fillId="0" borderId="0">
      <alignment vertical="center"/>
    </xf>
  </cellStyleXfs>
  <cellXfs count="342">
    <xf numFmtId="0" fontId="0" fillId="0" borderId="0" xfId="0">
      <alignment vertical="center"/>
    </xf>
    <xf numFmtId="0" fontId="0" fillId="2" borderId="0" xfId="0" applyFill="1">
      <alignment vertical="center"/>
    </xf>
    <xf numFmtId="0" fontId="15" fillId="3" borderId="6" xfId="2" applyFont="1" applyFill="1" applyBorder="1" applyAlignment="1">
      <alignment horizontal="center"/>
    </xf>
    <xf numFmtId="0" fontId="16" fillId="0" borderId="7" xfId="2" applyFont="1" applyBorder="1" applyAlignment="1">
      <alignment horizontal="center" vertical="center" wrapText="1"/>
    </xf>
    <xf numFmtId="0" fontId="17" fillId="0" borderId="7" xfId="2" applyFont="1" applyBorder="1" applyAlignment="1">
      <alignment vertical="center" wrapText="1"/>
    </xf>
    <xf numFmtId="0" fontId="17" fillId="0" borderId="7" xfId="2" applyFont="1" applyBorder="1" applyAlignment="1">
      <alignment vertical="center" shrinkToFit="1"/>
    </xf>
    <xf numFmtId="0" fontId="16" fillId="0" borderId="7" xfId="2" applyFont="1" applyBorder="1" applyAlignment="1">
      <alignment vertical="center" wrapText="1"/>
    </xf>
    <xf numFmtId="0" fontId="16" fillId="0" borderId="7" xfId="2" applyFont="1" applyBorder="1" applyAlignment="1">
      <alignment vertical="center" shrinkToFit="1"/>
    </xf>
    <xf numFmtId="0" fontId="16" fillId="0" borderId="8" xfId="2" applyFont="1" applyBorder="1" applyAlignment="1">
      <alignment horizontal="center" vertical="center" wrapText="1"/>
    </xf>
    <xf numFmtId="0" fontId="16" fillId="0" borderId="8" xfId="2" applyFont="1" applyBorder="1" applyAlignment="1">
      <alignment vertical="center" wrapText="1"/>
    </xf>
    <xf numFmtId="49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5" fillId="3" borderId="9" xfId="2" applyFont="1" applyFill="1" applyBorder="1" applyAlignment="1">
      <alignment horizont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right"/>
    </xf>
    <xf numFmtId="0" fontId="8" fillId="2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7" fillId="4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/>
    <xf numFmtId="0" fontId="3" fillId="4" borderId="0" xfId="0" applyFont="1" applyFill="1" applyAlignment="1">
      <alignment vertical="center" shrinkToFit="1"/>
    </xf>
    <xf numFmtId="49" fontId="0" fillId="4" borderId="0" xfId="0" applyNumberFormat="1" applyFill="1">
      <alignment vertical="center"/>
    </xf>
    <xf numFmtId="49" fontId="3" fillId="4" borderId="0" xfId="0" applyNumberFormat="1" applyFont="1" applyFill="1">
      <alignment vertical="center"/>
    </xf>
    <xf numFmtId="49" fontId="3" fillId="4" borderId="0" xfId="0" applyNumberFormat="1" applyFont="1" applyFill="1" applyAlignment="1">
      <alignment horizontal="left" vertical="center"/>
    </xf>
    <xf numFmtId="0" fontId="3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0" fillId="2" borderId="15" xfId="0" quotePrefix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Protection="1">
      <alignment vertical="center"/>
      <protection hidden="1"/>
    </xf>
    <xf numFmtId="0" fontId="8" fillId="4" borderId="0" xfId="0" applyFont="1" applyFill="1" applyAlignment="1" applyProtection="1">
      <alignment vertical="top"/>
      <protection hidden="1"/>
    </xf>
    <xf numFmtId="0" fontId="10" fillId="4" borderId="0" xfId="0" applyFont="1" applyFill="1" applyProtection="1">
      <alignment vertical="center"/>
      <protection hidden="1"/>
    </xf>
    <xf numFmtId="0" fontId="6" fillId="4" borderId="0" xfId="0" applyFont="1" applyFill="1" applyProtection="1">
      <alignment vertical="center"/>
      <protection hidden="1"/>
    </xf>
    <xf numFmtId="0" fontId="3" fillId="4" borderId="0" xfId="0" applyFont="1" applyFill="1" applyAlignment="1" applyProtection="1">
      <alignment vertical="center" shrinkToFit="1"/>
      <protection hidden="1"/>
    </xf>
    <xf numFmtId="49" fontId="0" fillId="4" borderId="0" xfId="0" applyNumberFormat="1" applyFill="1" applyProtection="1">
      <alignment vertical="center"/>
      <protection hidden="1"/>
    </xf>
    <xf numFmtId="49" fontId="3" fillId="4" borderId="0" xfId="0" applyNumberFormat="1" applyFont="1" applyFill="1" applyProtection="1">
      <alignment vertical="center"/>
      <protection hidden="1"/>
    </xf>
    <xf numFmtId="49" fontId="3" fillId="4" borderId="0" xfId="0" applyNumberFormat="1" applyFont="1" applyFill="1" applyAlignment="1" applyProtection="1">
      <alignment horizontal="left" vertical="center"/>
      <protection hidden="1"/>
    </xf>
    <xf numFmtId="0" fontId="3" fillId="4" borderId="0" xfId="0" applyFont="1" applyFill="1" applyProtection="1">
      <alignment vertical="center"/>
      <protection hidden="1"/>
    </xf>
    <xf numFmtId="0" fontId="7" fillId="4" borderId="0" xfId="0" applyFont="1" applyFill="1" applyProtection="1">
      <alignment vertical="center"/>
      <protection hidden="1"/>
    </xf>
    <xf numFmtId="0" fontId="7" fillId="0" borderId="0" xfId="0" applyFont="1">
      <alignment vertical="center"/>
    </xf>
    <xf numFmtId="49" fontId="3" fillId="4" borderId="0" xfId="0" applyNumberFormat="1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0" borderId="0" xfId="0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center" vertical="center"/>
      <protection hidden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38" fontId="0" fillId="4" borderId="0" xfId="1" applyFont="1" applyFill="1" applyBorder="1" applyAlignment="1" applyProtection="1">
      <alignment horizontal="center" vertical="center"/>
      <protection hidden="1"/>
    </xf>
    <xf numFmtId="38" fontId="0" fillId="4" borderId="0" xfId="1" applyFont="1" applyFill="1" applyBorder="1" applyAlignment="1" applyProtection="1">
      <alignment horizontal="right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Protection="1">
      <alignment vertical="center"/>
      <protection hidden="1"/>
    </xf>
    <xf numFmtId="0" fontId="0" fillId="4" borderId="0" xfId="0" applyFill="1" applyAlignment="1" applyProtection="1">
      <protection hidden="1"/>
    </xf>
    <xf numFmtId="0" fontId="7" fillId="4" borderId="56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0" fillId="4" borderId="0" xfId="0" applyFill="1" applyAlignment="1" applyProtection="1">
      <alignment horizontal="right"/>
      <protection hidden="1"/>
    </xf>
    <xf numFmtId="0" fontId="7" fillId="4" borderId="0" xfId="0" applyFont="1" applyFill="1" applyAlignment="1" applyProtection="1">
      <alignment horizontal="right" vertical="center"/>
      <protection hidden="1"/>
    </xf>
    <xf numFmtId="0" fontId="28" fillId="4" borderId="0" xfId="0" applyFont="1" applyFill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0" fillId="4" borderId="2" xfId="0" applyFill="1" applyBorder="1">
      <alignment vertical="center"/>
    </xf>
    <xf numFmtId="0" fontId="6" fillId="4" borderId="16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shrinkToFit="1"/>
    </xf>
    <xf numFmtId="0" fontId="7" fillId="4" borderId="29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wrapText="1"/>
    </xf>
    <xf numFmtId="0" fontId="0" fillId="4" borderId="16" xfId="0" applyFill="1" applyBorder="1">
      <alignment vertical="center"/>
    </xf>
    <xf numFmtId="0" fontId="24" fillId="4" borderId="35" xfId="0" applyFont="1" applyFill="1" applyBorder="1" applyAlignment="1">
      <alignment vertical="center" shrinkToFit="1"/>
    </xf>
    <xf numFmtId="0" fontId="28" fillId="2" borderId="0" xfId="0" applyFont="1" applyFill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/>
    </xf>
    <xf numFmtId="0" fontId="30" fillId="0" borderId="0" xfId="0" applyFont="1">
      <alignment vertical="center"/>
    </xf>
    <xf numFmtId="0" fontId="0" fillId="2" borderId="41" xfId="0" quotePrefix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34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3" applyFont="1" applyAlignment="1">
      <alignment vertical="center"/>
    </xf>
    <xf numFmtId="0" fontId="19" fillId="0" borderId="0" xfId="0" applyFont="1">
      <alignment vertical="center"/>
    </xf>
    <xf numFmtId="0" fontId="36" fillId="0" borderId="0" xfId="0" applyFont="1">
      <alignment vertical="center"/>
    </xf>
    <xf numFmtId="0" fontId="6" fillId="4" borderId="19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35" xfId="0" applyFont="1" applyFill="1" applyBorder="1">
      <alignment vertical="center"/>
    </xf>
    <xf numFmtId="0" fontId="0" fillId="4" borderId="35" xfId="0" applyFill="1" applyBorder="1">
      <alignment vertical="center"/>
    </xf>
    <xf numFmtId="0" fontId="8" fillId="4" borderId="0" xfId="0" applyFont="1" applyFill="1" applyAlignment="1">
      <alignment horizontal="right" vertical="center"/>
    </xf>
    <xf numFmtId="0" fontId="0" fillId="2" borderId="34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28" xfId="0" applyFill="1" applyBorder="1">
      <alignment vertical="center"/>
    </xf>
    <xf numFmtId="49" fontId="3" fillId="4" borderId="0" xfId="0" applyNumberFormat="1" applyFont="1" applyFill="1" applyAlignment="1">
      <alignment horizontal="left" vertical="center" shrinkToFit="1"/>
    </xf>
    <xf numFmtId="49" fontId="0" fillId="4" borderId="0" xfId="0" applyNumberFormat="1" applyFill="1" applyAlignment="1">
      <alignment horizontal="left" vertical="center"/>
    </xf>
    <xf numFmtId="0" fontId="0" fillId="4" borderId="0" xfId="0" quotePrefix="1" applyFill="1" applyAlignment="1">
      <alignment vertical="top"/>
    </xf>
    <xf numFmtId="0" fontId="6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3" fillId="4" borderId="0" xfId="0" applyFont="1" applyFill="1">
      <alignment vertical="center"/>
    </xf>
    <xf numFmtId="0" fontId="0" fillId="4" borderId="0" xfId="0" applyFill="1" applyAlignment="1">
      <alignment horizontal="right" vertical="top"/>
    </xf>
    <xf numFmtId="38" fontId="7" fillId="4" borderId="0" xfId="1" applyFont="1" applyFill="1" applyBorder="1" applyAlignment="1" applyProtection="1">
      <alignment horizontal="right" vertical="top"/>
    </xf>
    <xf numFmtId="0" fontId="0" fillId="4" borderId="0" xfId="0" applyFill="1" applyAlignment="1">
      <alignment horizontal="left" vertical="top"/>
    </xf>
    <xf numFmtId="0" fontId="0" fillId="4" borderId="0" xfId="0" quotePrefix="1" applyFill="1" applyAlignment="1"/>
    <xf numFmtId="0" fontId="12" fillId="4" borderId="0" xfId="0" applyFont="1" applyFill="1" applyAlignment="1"/>
    <xf numFmtId="0" fontId="0" fillId="4" borderId="0" xfId="0" applyFill="1" applyAlignment="1">
      <alignment horizontal="right"/>
    </xf>
    <xf numFmtId="0" fontId="0" fillId="4" borderId="0" xfId="0" quotePrefix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4" borderId="0" xfId="0" quotePrefix="1" applyFill="1" applyAlignment="1">
      <alignment horizontal="left" vertical="center"/>
    </xf>
    <xf numFmtId="0" fontId="32" fillId="4" borderId="0" xfId="0" applyFont="1" applyFill="1" applyAlignment="1">
      <alignment horizontal="left" vertical="center" readingOrder="1"/>
    </xf>
    <xf numFmtId="0" fontId="8" fillId="4" borderId="0" xfId="0" applyFont="1" applyFill="1" applyAlignment="1">
      <alignment horizontal="right"/>
    </xf>
    <xf numFmtId="0" fontId="0" fillId="4" borderId="24" xfId="0" applyFill="1" applyBorder="1">
      <alignment vertical="center"/>
    </xf>
    <xf numFmtId="0" fontId="0" fillId="2" borderId="4" xfId="0" applyFill="1" applyBorder="1">
      <alignment vertical="center"/>
    </xf>
    <xf numFmtId="0" fontId="0" fillId="4" borderId="4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>
      <alignment vertical="center"/>
    </xf>
    <xf numFmtId="0" fontId="0" fillId="2" borderId="21" xfId="0" applyFill="1" applyBorder="1">
      <alignment vertical="center"/>
    </xf>
    <xf numFmtId="0" fontId="6" fillId="2" borderId="30" xfId="0" applyFont="1" applyFill="1" applyBorder="1">
      <alignment vertical="center"/>
    </xf>
    <xf numFmtId="0" fontId="0" fillId="2" borderId="3" xfId="0" applyFill="1" applyBorder="1">
      <alignment vertical="center"/>
    </xf>
    <xf numFmtId="49" fontId="0" fillId="2" borderId="3" xfId="0" applyNumberFormat="1" applyFill="1" applyBorder="1">
      <alignment vertical="center"/>
    </xf>
    <xf numFmtId="0" fontId="0" fillId="4" borderId="3" xfId="0" applyFill="1" applyBorder="1">
      <alignment vertical="center"/>
    </xf>
    <xf numFmtId="0" fontId="6" fillId="2" borderId="14" xfId="0" applyFon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16" xfId="0" applyFill="1" applyBorder="1">
      <alignment vertical="center"/>
    </xf>
    <xf numFmtId="0" fontId="6" fillId="4" borderId="52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right"/>
    </xf>
    <xf numFmtId="0" fontId="6" fillId="2" borderId="19" xfId="0" quotePrefix="1" applyFont="1" applyFill="1" applyBorder="1" applyAlignment="1">
      <alignment horizontal="left"/>
    </xf>
    <xf numFmtId="0" fontId="6" fillId="0" borderId="52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41" fillId="0" borderId="0" xfId="5" applyFont="1">
      <alignment vertical="center"/>
    </xf>
    <xf numFmtId="58" fontId="42" fillId="0" borderId="0" xfId="5" applyNumberFormat="1" applyFont="1" applyAlignment="1">
      <alignment horizontal="right" vertical="center"/>
    </xf>
    <xf numFmtId="58" fontId="41" fillId="0" borderId="0" xfId="5" applyNumberFormat="1" applyFont="1">
      <alignment vertical="center"/>
    </xf>
    <xf numFmtId="0" fontId="44" fillId="0" borderId="0" xfId="5" applyFont="1">
      <alignment vertical="center"/>
    </xf>
    <xf numFmtId="0" fontId="42" fillId="0" borderId="0" xfId="5" applyFont="1">
      <alignment vertical="center"/>
    </xf>
    <xf numFmtId="0" fontId="45" fillId="0" borderId="0" xfId="5" applyFont="1">
      <alignment vertical="center"/>
    </xf>
    <xf numFmtId="0" fontId="45" fillId="0" borderId="0" xfId="5" applyFont="1" applyAlignment="1">
      <alignment horizontal="right" vertical="center"/>
    </xf>
    <xf numFmtId="0" fontId="47" fillId="0" borderId="0" xfId="5" applyFont="1">
      <alignment vertical="center"/>
    </xf>
    <xf numFmtId="0" fontId="41" fillId="0" borderId="0" xfId="5" applyFont="1" applyAlignment="1">
      <alignment horizontal="left" vertical="center" indent="3"/>
    </xf>
    <xf numFmtId="0" fontId="38" fillId="0" borderId="0" xfId="5" applyFont="1" applyAlignment="1">
      <alignment horizontal="left" vertical="center"/>
    </xf>
    <xf numFmtId="0" fontId="37" fillId="0" borderId="0" xfId="5" applyFont="1">
      <alignment vertical="center"/>
    </xf>
    <xf numFmtId="0" fontId="39" fillId="0" borderId="0" xfId="5" applyFont="1" applyAlignment="1">
      <alignment horizontal="right" vertical="center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6" fillId="4" borderId="16" xfId="0" applyFont="1" applyFill="1" applyBorder="1" applyAlignment="1">
      <alignment horizontal="left" vertical="center"/>
    </xf>
    <xf numFmtId="0" fontId="6" fillId="4" borderId="58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shrinkToFit="1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/>
    </xf>
    <xf numFmtId="49" fontId="0" fillId="4" borderId="0" xfId="0" applyNumberFormat="1" applyFill="1" applyAlignment="1" applyProtection="1">
      <alignment horizontal="left" vertical="center" shrinkToFit="1"/>
      <protection hidden="1"/>
    </xf>
    <xf numFmtId="49" fontId="3" fillId="4" borderId="0" xfId="0" applyNumberFormat="1" applyFont="1" applyFill="1" applyAlignment="1" applyProtection="1">
      <alignment horizontal="left" vertical="center" shrinkToFit="1"/>
      <protection hidden="1"/>
    </xf>
    <xf numFmtId="0" fontId="7" fillId="2" borderId="29" xfId="0" applyFont="1" applyFill="1" applyBorder="1" applyAlignment="1">
      <alignment horizontal="distributed" vertical="center" indent="1"/>
    </xf>
    <xf numFmtId="0" fontId="7" fillId="2" borderId="16" xfId="0" applyFont="1" applyFill="1" applyBorder="1" applyAlignment="1">
      <alignment horizontal="distributed" vertical="center" indent="1"/>
    </xf>
    <xf numFmtId="0" fontId="7" fillId="2" borderId="28" xfId="0" applyFont="1" applyFill="1" applyBorder="1" applyAlignment="1">
      <alignment horizontal="distributed" vertical="center" indent="1"/>
    </xf>
    <xf numFmtId="0" fontId="7" fillId="4" borderId="2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29" xfId="0" applyFill="1" applyBorder="1" applyAlignment="1">
      <alignment horizontal="left" vertical="center" indent="4"/>
    </xf>
    <xf numFmtId="0" fontId="0" fillId="4" borderId="16" xfId="0" applyFill="1" applyBorder="1" applyAlignment="1">
      <alignment horizontal="left" vertical="center" indent="4"/>
    </xf>
    <xf numFmtId="0" fontId="0" fillId="4" borderId="28" xfId="0" applyFill="1" applyBorder="1" applyAlignment="1">
      <alignment horizontal="left" vertical="center" indent="4"/>
    </xf>
    <xf numFmtId="0" fontId="0" fillId="4" borderId="1" xfId="0" applyFill="1" applyBorder="1" applyAlignment="1">
      <alignment horizontal="left" vertical="center" indent="4"/>
    </xf>
    <xf numFmtId="0" fontId="0" fillId="4" borderId="3" xfId="0" applyFill="1" applyBorder="1" applyAlignment="1">
      <alignment horizontal="left" vertical="center" indent="4"/>
    </xf>
    <xf numFmtId="0" fontId="0" fillId="4" borderId="14" xfId="0" applyFill="1" applyBorder="1" applyAlignment="1">
      <alignment horizontal="left" vertical="center" indent="4"/>
    </xf>
    <xf numFmtId="0" fontId="0" fillId="4" borderId="31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38" fontId="0" fillId="4" borderId="29" xfId="1" applyFont="1" applyFill="1" applyBorder="1" applyAlignment="1">
      <alignment horizontal="right" vertical="center"/>
    </xf>
    <xf numFmtId="38" fontId="0" fillId="4" borderId="16" xfId="1" applyFont="1" applyFill="1" applyBorder="1" applyAlignment="1">
      <alignment horizontal="right" vertical="center"/>
    </xf>
    <xf numFmtId="38" fontId="0" fillId="4" borderId="28" xfId="1" applyFont="1" applyFill="1" applyBorder="1" applyAlignment="1">
      <alignment horizontal="right" vertical="center"/>
    </xf>
    <xf numFmtId="38" fontId="6" fillId="0" borderId="29" xfId="0" applyNumberFormat="1" applyFont="1" applyBorder="1" applyAlignment="1" applyProtection="1">
      <alignment horizontal="center" vertical="center"/>
      <protection locked="0" hidden="1"/>
    </xf>
    <xf numFmtId="38" fontId="6" fillId="0" borderId="28" xfId="0" applyNumberFormat="1" applyFont="1" applyBorder="1" applyAlignment="1" applyProtection="1">
      <alignment horizontal="center" vertical="center"/>
      <protection locked="0" hidden="1"/>
    </xf>
    <xf numFmtId="0" fontId="0" fillId="2" borderId="22" xfId="0" quotePrefix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 shrinkToFit="1"/>
      <protection locked="0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18" xfId="0" applyFont="1" applyBorder="1" applyAlignment="1" applyProtection="1">
      <alignment horizontal="left" vertical="center" shrinkToFit="1"/>
      <protection locked="0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7" fillId="0" borderId="43" xfId="0" applyFont="1" applyBorder="1" applyAlignment="1" applyProtection="1">
      <alignment horizontal="left" vertical="center" wrapText="1" shrinkToFit="1"/>
      <protection locked="0"/>
    </xf>
    <xf numFmtId="0" fontId="7" fillId="0" borderId="35" xfId="0" applyFont="1" applyBorder="1" applyAlignment="1" applyProtection="1">
      <alignment horizontal="left" vertical="center" wrapText="1" shrinkToFit="1"/>
      <protection locked="0"/>
    </xf>
    <xf numFmtId="0" fontId="7" fillId="0" borderId="23" xfId="0" applyFont="1" applyBorder="1" applyAlignment="1" applyProtection="1">
      <alignment horizontal="left" vertical="center" wrapText="1" shrinkToFit="1"/>
      <protection locked="0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44" xfId="0" applyFont="1" applyFill="1" applyBorder="1" applyAlignment="1" applyProtection="1">
      <alignment horizontal="center" vertical="center"/>
      <protection hidden="1"/>
    </xf>
    <xf numFmtId="0" fontId="11" fillId="0" borderId="55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7" fillId="4" borderId="28" xfId="0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0" fillId="4" borderId="43" xfId="0" applyFill="1" applyBorder="1" applyAlignment="1">
      <alignment horizontal="right" vertical="center" shrinkToFit="1"/>
    </xf>
    <xf numFmtId="0" fontId="0" fillId="4" borderId="35" xfId="0" applyFill="1" applyBorder="1" applyAlignment="1">
      <alignment horizontal="right" vertical="center" shrinkToFit="1"/>
    </xf>
    <xf numFmtId="0" fontId="0" fillId="4" borderId="36" xfId="0" applyFill="1" applyBorder="1" applyAlignment="1">
      <alignment horizontal="right" vertical="center" shrinkToFit="1"/>
    </xf>
    <xf numFmtId="0" fontId="25" fillId="4" borderId="43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8" fillId="4" borderId="0" xfId="0" applyFont="1" applyFill="1" applyAlignment="1">
      <alignment horizontal="right" vertical="center"/>
    </xf>
    <xf numFmtId="49" fontId="18" fillId="4" borderId="39" xfId="0" applyNumberFormat="1" applyFont="1" applyFill="1" applyBorder="1" applyAlignment="1" applyProtection="1">
      <alignment horizontal="center" vertical="center"/>
      <protection hidden="1"/>
    </xf>
    <xf numFmtId="49" fontId="18" fillId="4" borderId="40" xfId="0" applyNumberFormat="1" applyFont="1" applyFill="1" applyBorder="1" applyAlignment="1" applyProtection="1">
      <alignment horizontal="center" vertical="center"/>
      <protection hidden="1"/>
    </xf>
    <xf numFmtId="49" fontId="18" fillId="4" borderId="10" xfId="0" applyNumberFormat="1" applyFont="1" applyFill="1" applyBorder="1" applyAlignment="1" applyProtection="1">
      <alignment horizontal="center" vertical="center"/>
      <protection hidden="1"/>
    </xf>
    <xf numFmtId="49" fontId="18" fillId="4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49" fontId="18" fillId="0" borderId="39" xfId="0" applyNumberFormat="1" applyFont="1" applyBorder="1" applyAlignment="1" applyProtection="1">
      <alignment horizontal="center" vertical="center"/>
      <protection locked="0"/>
    </xf>
    <xf numFmtId="49" fontId="18" fillId="0" borderId="40" xfId="0" applyNumberFormat="1" applyFont="1" applyBorder="1" applyAlignment="1" applyProtection="1">
      <alignment horizontal="center" vertical="center"/>
      <protection locked="0"/>
    </xf>
    <xf numFmtId="49" fontId="18" fillId="0" borderId="34" xfId="0" applyNumberFormat="1" applyFont="1" applyBorder="1" applyAlignment="1" applyProtection="1">
      <alignment horizontal="center" vertical="center"/>
      <protection locked="0"/>
    </xf>
    <xf numFmtId="49" fontId="18" fillId="0" borderId="45" xfId="0" applyNumberFormat="1" applyFont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49" fontId="18" fillId="0" borderId="13" xfId="0" applyNumberFormat="1" applyFont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28" xfId="0" applyFont="1" applyFill="1" applyBorder="1" applyAlignment="1" applyProtection="1">
      <alignment horizontal="center" vertical="center" wrapText="1"/>
      <protection hidden="1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21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57" xfId="0" applyFont="1" applyBorder="1" applyAlignment="1" applyProtection="1">
      <alignment horizontal="left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/>
      <protection hidden="1"/>
    </xf>
    <xf numFmtId="49" fontId="18" fillId="4" borderId="13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quotePrefix="1" applyFill="1" applyAlignment="1">
      <alignment horizontal="left"/>
    </xf>
    <xf numFmtId="38" fontId="0" fillId="4" borderId="51" xfId="1" applyFont="1" applyFill="1" applyBorder="1" applyAlignment="1" applyProtection="1">
      <alignment horizontal="right" vertical="center"/>
      <protection hidden="1"/>
    </xf>
    <xf numFmtId="38" fontId="0" fillId="4" borderId="48" xfId="1" applyFont="1" applyFill="1" applyBorder="1" applyAlignment="1" applyProtection="1">
      <alignment horizontal="right" vertical="center"/>
      <protection hidden="1"/>
    </xf>
    <xf numFmtId="38" fontId="0" fillId="4" borderId="54" xfId="1" applyFont="1" applyFill="1" applyBorder="1" applyAlignment="1" applyProtection="1">
      <alignment horizontal="right" vertical="center"/>
      <protection hidden="1"/>
    </xf>
    <xf numFmtId="38" fontId="0" fillId="4" borderId="53" xfId="1" applyFont="1" applyFill="1" applyBorder="1" applyAlignment="1" applyProtection="1">
      <alignment horizontal="right" vertical="center"/>
      <protection hidden="1"/>
    </xf>
    <xf numFmtId="38" fontId="0" fillId="4" borderId="27" xfId="1" applyFont="1" applyFill="1" applyBorder="1" applyAlignment="1" applyProtection="1">
      <alignment horizontal="right" vertical="center"/>
      <protection hidden="1"/>
    </xf>
    <xf numFmtId="38" fontId="0" fillId="4" borderId="38" xfId="1" applyFont="1" applyFill="1" applyBorder="1" applyAlignment="1" applyProtection="1">
      <alignment horizontal="right" vertical="center"/>
      <protection hidden="1"/>
    </xf>
    <xf numFmtId="0" fontId="7" fillId="4" borderId="43" xfId="0" applyFont="1" applyFill="1" applyBorder="1" applyAlignment="1">
      <alignment horizontal="left" vertical="center" wrapText="1" shrinkToFit="1"/>
    </xf>
    <xf numFmtId="0" fontId="7" fillId="4" borderId="35" xfId="0" applyFont="1" applyFill="1" applyBorder="1" applyAlignment="1">
      <alignment horizontal="left" vertical="center" wrapText="1" shrinkToFit="1"/>
    </xf>
    <xf numFmtId="0" fontId="7" fillId="4" borderId="23" xfId="0" applyFont="1" applyFill="1" applyBorder="1" applyAlignment="1">
      <alignment horizontal="left" vertical="center" wrapText="1" shrinkToFit="1"/>
    </xf>
    <xf numFmtId="0" fontId="0" fillId="2" borderId="25" xfId="0" applyFill="1" applyBorder="1" applyAlignment="1">
      <alignment horizontal="distributed" vertical="center" indent="1"/>
    </xf>
    <xf numFmtId="0" fontId="0" fillId="2" borderId="3" xfId="0" applyFill="1" applyBorder="1" applyAlignment="1">
      <alignment horizontal="distributed" vertical="center" indent="1"/>
    </xf>
    <xf numFmtId="0" fontId="11" fillId="4" borderId="31" xfId="0" applyFont="1" applyFill="1" applyBorder="1" applyAlignment="1" applyProtection="1">
      <alignment horizontal="left" vertical="center"/>
      <protection hidden="1"/>
    </xf>
    <xf numFmtId="0" fontId="11" fillId="4" borderId="32" xfId="0" applyFont="1" applyFill="1" applyBorder="1" applyAlignment="1" applyProtection="1">
      <alignment horizontal="left" vertical="center"/>
      <protection hidden="1"/>
    </xf>
    <xf numFmtId="0" fontId="11" fillId="4" borderId="17" xfId="0" applyFont="1" applyFill="1" applyBorder="1" applyAlignment="1" applyProtection="1">
      <alignment horizontal="left" vertical="center"/>
      <protection hidden="1"/>
    </xf>
    <xf numFmtId="0" fontId="11" fillId="4" borderId="29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distributed" vertical="center" indent="1"/>
    </xf>
    <xf numFmtId="0" fontId="11" fillId="4" borderId="29" xfId="0" applyFont="1" applyFill="1" applyBorder="1" applyAlignment="1">
      <alignment horizontal="left" vertical="center" shrinkToFit="1"/>
    </xf>
    <xf numFmtId="0" fontId="11" fillId="4" borderId="16" xfId="0" applyFont="1" applyFill="1" applyBorder="1" applyAlignment="1">
      <alignment horizontal="left" vertical="center" shrinkToFit="1"/>
    </xf>
    <xf numFmtId="0" fontId="11" fillId="4" borderId="18" xfId="0" applyFont="1" applyFill="1" applyBorder="1" applyAlignment="1">
      <alignment horizontal="left" vertical="center" shrinkToFit="1"/>
    </xf>
    <xf numFmtId="0" fontId="11" fillId="4" borderId="55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37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57" xfId="0" applyFont="1" applyFill="1" applyBorder="1" applyAlignment="1">
      <alignment horizontal="left" vertical="center" wrapText="1"/>
    </xf>
    <xf numFmtId="0" fontId="7" fillId="4" borderId="55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6" fillId="2" borderId="22" xfId="0" quotePrefix="1" applyFont="1" applyFill="1" applyBorder="1" applyAlignment="1">
      <alignment horizontal="center" vertical="center" shrinkToFit="1"/>
    </xf>
    <xf numFmtId="0" fontId="6" fillId="2" borderId="34" xfId="0" quotePrefix="1" applyFont="1" applyFill="1" applyBorder="1" applyAlignment="1">
      <alignment horizontal="center" vertical="center" shrinkToFit="1"/>
    </xf>
    <xf numFmtId="0" fontId="9" fillId="2" borderId="62" xfId="0" applyFont="1" applyFill="1" applyBorder="1" applyAlignment="1">
      <alignment horizontal="center" vertical="top" textRotation="255" wrapText="1" shrinkToFit="1"/>
    </xf>
    <xf numFmtId="0" fontId="9" fillId="2" borderId="30" xfId="0" applyFont="1" applyFill="1" applyBorder="1" applyAlignment="1">
      <alignment horizontal="center" vertical="top" textRotation="255" wrapText="1" shrinkToFit="1"/>
    </xf>
    <xf numFmtId="0" fontId="9" fillId="2" borderId="60" xfId="0" applyFont="1" applyFill="1" applyBorder="1" applyAlignment="1">
      <alignment horizontal="center" vertical="top" textRotation="255" wrapText="1" shrinkToFit="1"/>
    </xf>
    <xf numFmtId="0" fontId="9" fillId="2" borderId="21" xfId="0" applyFont="1" applyFill="1" applyBorder="1" applyAlignment="1">
      <alignment horizontal="center" vertical="top" textRotation="255" wrapText="1" shrinkToFit="1"/>
    </xf>
    <xf numFmtId="0" fontId="9" fillId="2" borderId="61" xfId="0" applyFont="1" applyFill="1" applyBorder="1" applyAlignment="1">
      <alignment horizontal="center" vertical="top" textRotation="255" wrapText="1" shrinkToFit="1"/>
    </xf>
    <xf numFmtId="0" fontId="9" fillId="2" borderId="45" xfId="0" applyFont="1" applyFill="1" applyBorder="1" applyAlignment="1">
      <alignment horizontal="center" vertical="top" textRotation="255" wrapText="1" shrinkToFit="1"/>
    </xf>
    <xf numFmtId="38" fontId="6" fillId="4" borderId="29" xfId="0" applyNumberFormat="1" applyFont="1" applyFill="1" applyBorder="1" applyAlignment="1" applyProtection="1">
      <alignment horizontal="right" vertical="center"/>
      <protection hidden="1"/>
    </xf>
    <xf numFmtId="38" fontId="6" fillId="4" borderId="16" xfId="0" applyNumberFormat="1" applyFont="1" applyFill="1" applyBorder="1" applyAlignment="1" applyProtection="1">
      <alignment horizontal="right" vertical="center"/>
      <protection hidden="1"/>
    </xf>
    <xf numFmtId="38" fontId="6" fillId="4" borderId="18" xfId="0" applyNumberFormat="1" applyFont="1" applyFill="1" applyBorder="1" applyAlignment="1" applyProtection="1">
      <alignment horizontal="right" vertical="center"/>
      <protection hidden="1"/>
    </xf>
    <xf numFmtId="38" fontId="6" fillId="4" borderId="43" xfId="1" applyFont="1" applyFill="1" applyBorder="1" applyAlignment="1" applyProtection="1">
      <alignment horizontal="right" vertical="center"/>
      <protection hidden="1"/>
    </xf>
    <xf numFmtId="38" fontId="6" fillId="4" borderId="35" xfId="1" applyFont="1" applyFill="1" applyBorder="1" applyAlignment="1" applyProtection="1">
      <alignment horizontal="right" vertical="center"/>
      <protection hidden="1"/>
    </xf>
    <xf numFmtId="38" fontId="6" fillId="4" borderId="23" xfId="1" applyFont="1" applyFill="1" applyBorder="1" applyAlignment="1" applyProtection="1">
      <alignment horizontal="right" vertical="center"/>
      <protection hidden="1"/>
    </xf>
    <xf numFmtId="38" fontId="0" fillId="4" borderId="29" xfId="1" applyFont="1" applyFill="1" applyBorder="1" applyAlignment="1" applyProtection="1">
      <alignment horizontal="right" vertical="center"/>
    </xf>
    <xf numFmtId="38" fontId="0" fillId="4" borderId="16" xfId="1" applyFont="1" applyFill="1" applyBorder="1" applyAlignment="1" applyProtection="1">
      <alignment horizontal="right" vertical="center"/>
    </xf>
    <xf numFmtId="38" fontId="0" fillId="4" borderId="28" xfId="1" applyFont="1" applyFill="1" applyBorder="1" applyAlignment="1" applyProtection="1">
      <alignment horizontal="right" vertical="center"/>
    </xf>
    <xf numFmtId="38" fontId="6" fillId="4" borderId="29" xfId="0" applyNumberFormat="1" applyFont="1" applyFill="1" applyBorder="1" applyAlignment="1" applyProtection="1">
      <alignment horizontal="center" vertical="center"/>
      <protection hidden="1"/>
    </xf>
    <xf numFmtId="38" fontId="6" fillId="4" borderId="28" xfId="0" applyNumberFormat="1" applyFont="1" applyFill="1" applyBorder="1" applyAlignment="1" applyProtection="1">
      <alignment horizontal="center" vertical="center"/>
      <protection hidden="1"/>
    </xf>
    <xf numFmtId="0" fontId="7" fillId="2" borderId="2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38" fontId="0" fillId="4" borderId="50" xfId="0" applyNumberFormat="1" applyFill="1" applyBorder="1" applyAlignment="1" applyProtection="1">
      <alignment horizontal="right" vertical="center"/>
      <protection hidden="1"/>
    </xf>
    <xf numFmtId="38" fontId="0" fillId="4" borderId="19" xfId="0" applyNumberFormat="1" applyFill="1" applyBorder="1" applyAlignment="1" applyProtection="1">
      <alignment horizontal="right" vertical="center"/>
      <protection hidden="1"/>
    </xf>
    <xf numFmtId="38" fontId="0" fillId="4" borderId="20" xfId="0" applyNumberFormat="1" applyFill="1" applyBorder="1" applyAlignment="1" applyProtection="1">
      <alignment horizontal="right" vertical="center"/>
      <protection hidden="1"/>
    </xf>
    <xf numFmtId="0" fontId="7" fillId="2" borderId="39" xfId="0" quotePrefix="1" applyFont="1" applyFill="1" applyBorder="1" applyAlignment="1">
      <alignment horizontal="center" vertical="center" textRotation="255" shrinkToFit="1"/>
    </xf>
    <xf numFmtId="0" fontId="7" fillId="2" borderId="59" xfId="0" quotePrefix="1" applyFont="1" applyFill="1" applyBorder="1" applyAlignment="1">
      <alignment horizontal="center" vertical="center" textRotation="255" shrinkToFit="1"/>
    </xf>
    <xf numFmtId="0" fontId="7" fillId="2" borderId="40" xfId="0" quotePrefix="1" applyFont="1" applyFill="1" applyBorder="1" applyAlignment="1">
      <alignment horizontal="center" vertical="center" textRotation="255" shrinkToFit="1"/>
    </xf>
  </cellXfs>
  <cellStyles count="6">
    <cellStyle name="桁区切り" xfId="1" builtinId="6"/>
    <cellStyle name="標準" xfId="0" builtinId="0"/>
    <cellStyle name="標準 2" xfId="4" xr:uid="{A67B6AD4-7A57-4854-8D8C-9E76E1CFD358}"/>
    <cellStyle name="標準 3" xfId="5" xr:uid="{29FB2DBC-13FA-4BAB-84C5-1C9F2C8CA9AD}"/>
    <cellStyle name="標準_Sheet1" xfId="2" xr:uid="{00000000-0005-0000-0000-000002000000}"/>
    <cellStyle name="標準_試験　アスファルト様式" xfId="3" xr:uid="{57CEBD1C-CBA5-43B2-9491-5DEF6CD2D4EE}"/>
  </cellStyles>
  <dxfs count="9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99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R$40" lockText="1" noThreeD="1"/>
</file>

<file path=xl/ctrlProps/ctrlProp10.xml><?xml version="1.0" encoding="utf-8"?>
<formControlPr xmlns="http://schemas.microsoft.com/office/spreadsheetml/2009/9/main" objectType="CheckBox" fmlaLink="$AR$47" lockText="1" noThreeD="1"/>
</file>

<file path=xl/ctrlProps/ctrlProp11.xml><?xml version="1.0" encoding="utf-8"?>
<formControlPr xmlns="http://schemas.microsoft.com/office/spreadsheetml/2009/9/main" objectType="CheckBox" fmlaLink="$AS$27" lockText="1" noThreeD="1"/>
</file>

<file path=xl/ctrlProps/ctrlProp12.xml><?xml version="1.0" encoding="utf-8"?>
<formControlPr xmlns="http://schemas.microsoft.com/office/spreadsheetml/2009/9/main" objectType="CheckBox" fmlaLink="$AT$27" lockText="1" noThreeD="1"/>
</file>

<file path=xl/ctrlProps/ctrlProp13.xml><?xml version="1.0" encoding="utf-8"?>
<formControlPr xmlns="http://schemas.microsoft.com/office/spreadsheetml/2009/9/main" objectType="CheckBox" fmlaLink="$AR$27" lockText="1" noThreeD="1"/>
</file>

<file path=xl/ctrlProps/ctrlProp14.xml><?xml version="1.0" encoding="utf-8"?>
<formControlPr xmlns="http://schemas.microsoft.com/office/spreadsheetml/2009/9/main" objectType="CheckBox" fmlaLink="$AU$27" lockText="1" noThreeD="1"/>
</file>

<file path=xl/ctrlProps/ctrlProp15.xml><?xml version="1.0" encoding="utf-8"?>
<formControlPr xmlns="http://schemas.microsoft.com/office/spreadsheetml/2009/9/main" objectType="CheckBox" fmlaLink="$AS$27" lockText="1" noThreeD="1"/>
</file>

<file path=xl/ctrlProps/ctrlProp16.xml><?xml version="1.0" encoding="utf-8"?>
<formControlPr xmlns="http://schemas.microsoft.com/office/spreadsheetml/2009/9/main" objectType="CheckBox" fmlaLink="$AT$27" lockText="1" noThreeD="1"/>
</file>

<file path=xl/ctrlProps/ctrlProp17.xml><?xml version="1.0" encoding="utf-8"?>
<formControlPr xmlns="http://schemas.microsoft.com/office/spreadsheetml/2009/9/main" objectType="CheckBox" fmlaLink="$AR$27" lockText="1" noThreeD="1"/>
</file>

<file path=xl/ctrlProps/ctrlProp18.xml><?xml version="1.0" encoding="utf-8"?>
<formControlPr xmlns="http://schemas.microsoft.com/office/spreadsheetml/2009/9/main" objectType="CheckBox" fmlaLink="$AU$27" lockText="1" noThreeD="1"/>
</file>

<file path=xl/ctrlProps/ctrlProp2.xml><?xml version="1.0" encoding="utf-8"?>
<formControlPr xmlns="http://schemas.microsoft.com/office/spreadsheetml/2009/9/main" objectType="CheckBox" fmlaLink="$AR$47" lockText="1" noThreeD="1"/>
</file>

<file path=xl/ctrlProps/ctrlProp3.xml><?xml version="1.0" encoding="utf-8"?>
<formControlPr xmlns="http://schemas.microsoft.com/office/spreadsheetml/2009/9/main" objectType="CheckBox" fmlaLink="$AS$27" lockText="1" noThreeD="1"/>
</file>

<file path=xl/ctrlProps/ctrlProp4.xml><?xml version="1.0" encoding="utf-8"?>
<formControlPr xmlns="http://schemas.microsoft.com/office/spreadsheetml/2009/9/main" objectType="CheckBox" fmlaLink="$AT$27" lockText="1" noThreeD="1"/>
</file>

<file path=xl/ctrlProps/ctrlProp5.xml><?xml version="1.0" encoding="utf-8"?>
<formControlPr xmlns="http://schemas.microsoft.com/office/spreadsheetml/2009/9/main" objectType="CheckBox" fmlaLink="$AR$27" lockText="1" noThreeD="1"/>
</file>

<file path=xl/ctrlProps/ctrlProp6.xml><?xml version="1.0" encoding="utf-8"?>
<formControlPr xmlns="http://schemas.microsoft.com/office/spreadsheetml/2009/9/main" objectType="CheckBox" fmlaLink="$AU$27" lockText="1" noThreeD="1"/>
</file>

<file path=xl/ctrlProps/ctrlProp7.xml><?xml version="1.0" encoding="utf-8"?>
<formControlPr xmlns="http://schemas.microsoft.com/office/spreadsheetml/2009/9/main" objectType="CheckBox" fmlaLink="$AR$40" lockText="1" noThreeD="1"/>
</file>

<file path=xl/ctrlProps/ctrlProp8.xml><?xml version="1.0" encoding="utf-8"?>
<formControlPr xmlns="http://schemas.microsoft.com/office/spreadsheetml/2009/9/main" objectType="CheckBox" fmlaLink="$AR$47" lockText="1" noThreeD="1"/>
</file>

<file path=xl/ctrlProps/ctrlProp9.xml><?xml version="1.0" encoding="utf-8"?>
<formControlPr xmlns="http://schemas.microsoft.com/office/spreadsheetml/2009/9/main" objectType="CheckBox" fmlaLink="$AR$4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1</xdr:row>
      <xdr:rowOff>190500</xdr:rowOff>
    </xdr:from>
    <xdr:to>
      <xdr:col>41</xdr:col>
      <xdr:colOff>314325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705600" y="371475"/>
          <a:ext cx="2066925" cy="847725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24</xdr:col>
      <xdr:colOff>180473</xdr:colOff>
      <xdr:row>0</xdr:row>
      <xdr:rowOff>50132</xdr:rowOff>
    </xdr:from>
    <xdr:to>
      <xdr:col>31</xdr:col>
      <xdr:colOff>47625</xdr:colOff>
      <xdr:row>6</xdr:row>
      <xdr:rowOff>9525</xdr:rowOff>
    </xdr:to>
    <xdr:grpSp>
      <xdr:nvGrpSpPr>
        <xdr:cNvPr id="20" name="グループ化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5276348" y="50132"/>
          <a:ext cx="1267327" cy="1178593"/>
          <a:chOff x="6426868" y="11500184"/>
          <a:chExt cx="1273346" cy="1193131"/>
        </a:xfrm>
      </xdr:grpSpPr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22" name="直線コネクタ 3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11614</xdr:colOff>
      <xdr:row>41</xdr:row>
      <xdr:rowOff>68107</xdr:rowOff>
    </xdr:from>
    <xdr:to>
      <xdr:col>36</xdr:col>
      <xdr:colOff>29040</xdr:colOff>
      <xdr:row>50</xdr:row>
      <xdr:rowOff>125802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135439" y="11279032"/>
          <a:ext cx="7389776" cy="1915070"/>
          <a:chOff x="61569" y="10262858"/>
          <a:chExt cx="7377007" cy="1123069"/>
        </a:xfrm>
      </xdr:grpSpPr>
      <xdr:grpSp>
        <xdr:nvGrpSpPr>
          <xdr:cNvPr id="39" name="グループ化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41" name="Check Box 1" hidden="1">
                  <a:extLst>
                    <a:ext uri="{63B3BB69-23CF-44E3-9099-C40C66FF867C}">
                      <a14:compatExt spid="_x0000_s61441"/>
                    </a:ext>
                    <a:ext uri="{FF2B5EF4-FFF2-40B4-BE49-F238E27FC236}">
                      <a16:creationId xmlns:a16="http://schemas.microsoft.com/office/drawing/2014/main" id="{00000000-0008-0000-0000-000001F0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40" name="グループ化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GrpSpPr/>
        </xdr:nvGrpSpPr>
        <xdr:grpSpPr>
          <a:xfrm>
            <a:off x="61569" y="10907944"/>
            <a:ext cx="7377007" cy="477983"/>
            <a:chOff x="61569" y="10907944"/>
            <a:chExt cx="7377007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42" name="Check Box 2" hidden="1">
                  <a:extLst>
                    <a:ext uri="{63B3BB69-23CF-44E3-9099-C40C66FF867C}">
                      <a14:compatExt spid="_x0000_s61442"/>
                    </a:ext>
                    <a:ext uri="{FF2B5EF4-FFF2-40B4-BE49-F238E27FC236}">
                      <a16:creationId xmlns:a16="http://schemas.microsoft.com/office/drawing/2014/main" id="{00000000-0008-0000-0000-000002F00000}"/>
                    </a:ext>
                  </a:extLst>
                </xdr:cNvPr>
                <xdr:cNvSpPr/>
              </xdr:nvSpPr>
              <xdr:spPr bwMode="auto">
                <a:xfrm>
                  <a:off x="61569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41" name="テキスト ボックス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220579</xdr:colOff>
      <xdr:row>30</xdr:row>
      <xdr:rowOff>202628</xdr:rowOff>
    </xdr:from>
    <xdr:to>
      <xdr:col>28</xdr:col>
      <xdr:colOff>110289</xdr:colOff>
      <xdr:row>31</xdr:row>
      <xdr:rowOff>272810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42410" y="8885884"/>
          <a:ext cx="5626862" cy="380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159413</xdr:colOff>
          <xdr:row>29</xdr:row>
          <xdr:rowOff>268363</xdr:rowOff>
        </xdr:from>
        <xdr:to>
          <xdr:col>23</xdr:col>
          <xdr:colOff>48119</xdr:colOff>
          <xdr:row>30</xdr:row>
          <xdr:rowOff>216945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1731038" y="8669413"/>
              <a:ext cx="3212931" cy="253382"/>
              <a:chOff x="1613230" y="11136885"/>
              <a:chExt cx="3177339" cy="249373"/>
            </a:xfrm>
          </xdr:grpSpPr>
          <xdr:sp macro="" textlink="">
            <xdr:nvSpPr>
              <xdr:cNvPr id="61443" name="Check Box 3" hidden="1">
                <a:extLst>
                  <a:ext uri="{63B3BB69-23CF-44E3-9099-C40C66FF867C}">
                    <a14:compatExt spid="_x0000_s61443"/>
                  </a:ext>
                  <a:ext uri="{FF2B5EF4-FFF2-40B4-BE49-F238E27FC236}">
                    <a16:creationId xmlns:a16="http://schemas.microsoft.com/office/drawing/2014/main" id="{00000000-0008-0000-0000-000003F00000}"/>
                  </a:ext>
                </a:extLst>
              </xdr:cNvPr>
              <xdr:cNvSpPr/>
            </xdr:nvSpPr>
            <xdr:spPr bwMode="auto">
              <a:xfrm>
                <a:off x="1613230" y="11156709"/>
                <a:ext cx="769227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45" name="グループ化 4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GrpSpPr/>
            </xdr:nvGrpSpPr>
            <xdr:grpSpPr>
              <a:xfrm>
                <a:off x="2264937" y="11136885"/>
                <a:ext cx="2525632" cy="249373"/>
                <a:chOff x="1643306" y="10886227"/>
                <a:chExt cx="2525632" cy="249373"/>
              </a:xfrm>
            </xdr:grpSpPr>
            <xdr:sp macro="" textlink="">
              <xdr:nvSpPr>
                <xdr:cNvPr id="61444" name="Check Box 4" hidden="1">
                  <a:extLst>
                    <a:ext uri="{63B3BB69-23CF-44E3-9099-C40C66FF867C}">
                      <a14:compatExt spid="_x0000_s61444"/>
                    </a:ext>
                    <a:ext uri="{FF2B5EF4-FFF2-40B4-BE49-F238E27FC236}">
                      <a16:creationId xmlns:a16="http://schemas.microsoft.com/office/drawing/2014/main" id="{00000000-0008-0000-0000-000004F00000}"/>
                    </a:ext>
                  </a:extLst>
                </xdr:cNvPr>
                <xdr:cNvSpPr/>
              </xdr:nvSpPr>
              <xdr:spPr bwMode="auto">
                <a:xfrm>
                  <a:off x="3498330" y="10905332"/>
                  <a:ext cx="670608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1445" name="Check Box 5" hidden="1">
                  <a:extLst>
                    <a:ext uri="{63B3BB69-23CF-44E3-9099-C40C66FF867C}">
                      <a14:compatExt spid="_x0000_s61445"/>
                    </a:ext>
                    <a:ext uri="{FF2B5EF4-FFF2-40B4-BE49-F238E27FC236}">
                      <a16:creationId xmlns:a16="http://schemas.microsoft.com/office/drawing/2014/main" id="{00000000-0008-0000-0000-000005F00000}"/>
                    </a:ext>
                  </a:extLst>
                </xdr:cNvPr>
                <xdr:cNvSpPr/>
              </xdr:nvSpPr>
              <xdr:spPr bwMode="auto">
                <a:xfrm>
                  <a:off x="1643306" y="10903342"/>
                  <a:ext cx="670608" cy="22303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1446" name="Check Box 6" hidden="1">
                  <a:extLst>
                    <a:ext uri="{63B3BB69-23CF-44E3-9099-C40C66FF867C}">
                      <a14:compatExt spid="_x0000_s61446"/>
                    </a:ext>
                    <a:ext uri="{FF2B5EF4-FFF2-40B4-BE49-F238E27FC236}">
                      <a16:creationId xmlns:a16="http://schemas.microsoft.com/office/drawing/2014/main" id="{00000000-0008-0000-0000-000006F00000}"/>
                    </a:ext>
                  </a:extLst>
                </xdr:cNvPr>
                <xdr:cNvSpPr/>
              </xdr:nvSpPr>
              <xdr:spPr bwMode="auto">
                <a:xfrm>
                  <a:off x="2447224" y="10886227"/>
                  <a:ext cx="873472" cy="24937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1</xdr:col>
      <xdr:colOff>11614</xdr:colOff>
      <xdr:row>92</xdr:row>
      <xdr:rowOff>68107</xdr:rowOff>
    </xdr:from>
    <xdr:to>
      <xdr:col>36</xdr:col>
      <xdr:colOff>29040</xdr:colOff>
      <xdr:row>101</xdr:row>
      <xdr:rowOff>125802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/>
      </xdr:nvGrpSpPr>
      <xdr:grpSpPr>
        <a:xfrm>
          <a:off x="135439" y="24471157"/>
          <a:ext cx="7389776" cy="1915070"/>
          <a:chOff x="61569" y="10262858"/>
          <a:chExt cx="7377007" cy="1123069"/>
        </a:xfrm>
      </xdr:grpSpPr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51" name="Check Box 11" hidden="1">
                  <a:extLst>
                    <a:ext uri="{63B3BB69-23CF-44E3-9099-C40C66FF867C}">
                      <a14:compatExt spid="_x0000_s61451"/>
                    </a:ext>
                    <a:ext uri="{FF2B5EF4-FFF2-40B4-BE49-F238E27FC236}">
                      <a16:creationId xmlns:a16="http://schemas.microsoft.com/office/drawing/2014/main" id="{00000000-0008-0000-0000-00000BF0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1440" name="テキスト ボックス 61439">
              <a:extLst>
                <a:ext uri="{FF2B5EF4-FFF2-40B4-BE49-F238E27FC236}">
                  <a16:creationId xmlns:a16="http://schemas.microsoft.com/office/drawing/2014/main" id="{00000000-0008-0000-0000-000000F0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62" name="グループ化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GrpSpPr/>
        </xdr:nvGrpSpPr>
        <xdr:grpSpPr>
          <a:xfrm>
            <a:off x="61569" y="10907944"/>
            <a:ext cx="7377007" cy="477983"/>
            <a:chOff x="61569" y="10907944"/>
            <a:chExt cx="7377007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52" name="Check Box 12" hidden="1">
                  <a:extLst>
                    <a:ext uri="{63B3BB69-23CF-44E3-9099-C40C66FF867C}">
                      <a14:compatExt spid="_x0000_s61452"/>
                    </a:ext>
                    <a:ext uri="{FF2B5EF4-FFF2-40B4-BE49-F238E27FC236}">
                      <a16:creationId xmlns:a16="http://schemas.microsoft.com/office/drawing/2014/main" id="{00000000-0008-0000-0000-00000CF00000}"/>
                    </a:ext>
                  </a:extLst>
                </xdr:cNvPr>
                <xdr:cNvSpPr/>
              </xdr:nvSpPr>
              <xdr:spPr bwMode="auto">
                <a:xfrm>
                  <a:off x="61569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3" name="テキスト ボックス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11614</xdr:colOff>
      <xdr:row>143</xdr:row>
      <xdr:rowOff>68107</xdr:rowOff>
    </xdr:from>
    <xdr:to>
      <xdr:col>36</xdr:col>
      <xdr:colOff>29040</xdr:colOff>
      <xdr:row>152</xdr:row>
      <xdr:rowOff>125802</xdr:rowOff>
    </xdr:to>
    <xdr:grpSp>
      <xdr:nvGrpSpPr>
        <xdr:cNvPr id="61472" name="グループ化 61471">
          <a:extLst>
            <a:ext uri="{FF2B5EF4-FFF2-40B4-BE49-F238E27FC236}">
              <a16:creationId xmlns:a16="http://schemas.microsoft.com/office/drawing/2014/main" id="{00000000-0008-0000-0000-000020F00000}"/>
            </a:ext>
          </a:extLst>
        </xdr:cNvPr>
        <xdr:cNvGrpSpPr/>
      </xdr:nvGrpSpPr>
      <xdr:grpSpPr>
        <a:xfrm>
          <a:off x="135439" y="37644232"/>
          <a:ext cx="7389776" cy="1915070"/>
          <a:chOff x="61569" y="10262858"/>
          <a:chExt cx="7377007" cy="1123069"/>
        </a:xfrm>
      </xdr:grpSpPr>
      <xdr:grpSp>
        <xdr:nvGrpSpPr>
          <xdr:cNvPr id="61473" name="グループ化 61472">
            <a:extLst>
              <a:ext uri="{FF2B5EF4-FFF2-40B4-BE49-F238E27FC236}">
                <a16:creationId xmlns:a16="http://schemas.microsoft.com/office/drawing/2014/main" id="{00000000-0008-0000-0000-000021F0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57" name="Check Box 17" hidden="1">
                  <a:extLst>
                    <a:ext uri="{63B3BB69-23CF-44E3-9099-C40C66FF867C}">
                      <a14:compatExt spid="_x0000_s61457"/>
                    </a:ext>
                    <a:ext uri="{FF2B5EF4-FFF2-40B4-BE49-F238E27FC236}">
                      <a16:creationId xmlns:a16="http://schemas.microsoft.com/office/drawing/2014/main" id="{00000000-0008-0000-0000-000011F0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1478" name="テキスト ボックス 61477">
              <a:extLst>
                <a:ext uri="{FF2B5EF4-FFF2-40B4-BE49-F238E27FC236}">
                  <a16:creationId xmlns:a16="http://schemas.microsoft.com/office/drawing/2014/main" id="{00000000-0008-0000-0000-000026F0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61474" name="グループ化 61473">
            <a:extLst>
              <a:ext uri="{FF2B5EF4-FFF2-40B4-BE49-F238E27FC236}">
                <a16:creationId xmlns:a16="http://schemas.microsoft.com/office/drawing/2014/main" id="{00000000-0008-0000-0000-000022F00000}"/>
              </a:ext>
            </a:extLst>
          </xdr:cNvPr>
          <xdr:cNvGrpSpPr/>
        </xdr:nvGrpSpPr>
        <xdr:grpSpPr>
          <a:xfrm>
            <a:off x="61569" y="10907944"/>
            <a:ext cx="7377007" cy="477983"/>
            <a:chOff x="61569" y="10907944"/>
            <a:chExt cx="7377007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58" name="Check Box 18" hidden="1">
                  <a:extLst>
                    <a:ext uri="{63B3BB69-23CF-44E3-9099-C40C66FF867C}">
                      <a14:compatExt spid="_x0000_s61458"/>
                    </a:ext>
                    <a:ext uri="{FF2B5EF4-FFF2-40B4-BE49-F238E27FC236}">
                      <a16:creationId xmlns:a16="http://schemas.microsoft.com/office/drawing/2014/main" id="{00000000-0008-0000-0000-000012F00000}"/>
                    </a:ext>
                  </a:extLst>
                </xdr:cNvPr>
                <xdr:cNvSpPr/>
              </xdr:nvSpPr>
              <xdr:spPr bwMode="auto">
                <a:xfrm>
                  <a:off x="61569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1476" name="テキスト ボックス 61475">
              <a:extLst>
                <a:ext uri="{FF2B5EF4-FFF2-40B4-BE49-F238E27FC236}">
                  <a16:creationId xmlns:a16="http://schemas.microsoft.com/office/drawing/2014/main" id="{00000000-0008-0000-0000-000024F0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61</xdr:col>
      <xdr:colOff>57005</xdr:colOff>
      <xdr:row>16</xdr:row>
      <xdr:rowOff>254738</xdr:rowOff>
    </xdr:from>
    <xdr:to>
      <xdr:col>68</xdr:col>
      <xdr:colOff>43729</xdr:colOff>
      <xdr:row>25</xdr:row>
      <xdr:rowOff>56498</xdr:rowOff>
    </xdr:to>
    <xdr:grpSp>
      <xdr:nvGrpSpPr>
        <xdr:cNvPr id="61506" name="グループ化 61505">
          <a:extLst>
            <a:ext uri="{FF2B5EF4-FFF2-40B4-BE49-F238E27FC236}">
              <a16:creationId xmlns:a16="http://schemas.microsoft.com/office/drawing/2014/main" id="{00000000-0008-0000-0000-000042F00000}"/>
            </a:ext>
          </a:extLst>
        </xdr:cNvPr>
        <xdr:cNvGrpSpPr/>
      </xdr:nvGrpSpPr>
      <xdr:grpSpPr>
        <a:xfrm>
          <a:off x="9315305" y="3893288"/>
          <a:ext cx="4949249" cy="3192660"/>
          <a:chOff x="8927778" y="8736856"/>
          <a:chExt cx="3676453" cy="4071327"/>
        </a:xfrm>
      </xdr:grpSpPr>
      <xdr:sp macro="" textlink="">
        <xdr:nvSpPr>
          <xdr:cNvPr id="61507" name="左矢印 1205">
            <a:extLst>
              <a:ext uri="{FF2B5EF4-FFF2-40B4-BE49-F238E27FC236}">
                <a16:creationId xmlns:a16="http://schemas.microsoft.com/office/drawing/2014/main" id="{00000000-0008-0000-0000-000043F00000}"/>
              </a:ext>
            </a:extLst>
          </xdr:cNvPr>
          <xdr:cNvSpPr/>
        </xdr:nvSpPr>
        <xdr:spPr>
          <a:xfrm rot="19925147">
            <a:off x="8927778" y="12331933"/>
            <a:ext cx="430383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508" name="テキスト ボックス 61507">
            <a:extLst>
              <a:ext uri="{FF2B5EF4-FFF2-40B4-BE49-F238E27FC236}">
                <a16:creationId xmlns:a16="http://schemas.microsoft.com/office/drawing/2014/main" id="{00000000-0008-0000-0000-000044F00000}"/>
              </a:ext>
            </a:extLst>
          </xdr:cNvPr>
          <xdr:cNvSpPr txBox="1"/>
        </xdr:nvSpPr>
        <xdr:spPr>
          <a:xfrm>
            <a:off x="9270481" y="8736856"/>
            <a:ext cx="3333750" cy="3859004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110289</xdr:colOff>
      <xdr:row>25</xdr:row>
      <xdr:rowOff>220580</xdr:rowOff>
    </xdr:from>
    <xdr:to>
      <xdr:col>2</xdr:col>
      <xdr:colOff>66626</xdr:colOff>
      <xdr:row>28</xdr:row>
      <xdr:rowOff>210554</xdr:rowOff>
    </xdr:to>
    <xdr:sp macro="" textlink="">
      <xdr:nvSpPr>
        <xdr:cNvPr id="61513" name="Text Box 293">
          <a:extLst>
            <a:ext uri="{FF2B5EF4-FFF2-40B4-BE49-F238E27FC236}">
              <a16:creationId xmlns:a16="http://schemas.microsoft.com/office/drawing/2014/main" id="{00000000-0008-0000-0000-000049F00000}"/>
            </a:ext>
          </a:extLst>
        </xdr:cNvPr>
        <xdr:cNvSpPr txBox="1">
          <a:spLocks noChangeArrowheads="1"/>
        </xdr:cNvSpPr>
      </xdr:nvSpPr>
      <xdr:spPr bwMode="auto">
        <a:xfrm>
          <a:off x="160421" y="6677527"/>
          <a:ext cx="247100" cy="87229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1</xdr:col>
      <xdr:colOff>140367</xdr:colOff>
      <xdr:row>25</xdr:row>
      <xdr:rowOff>40108</xdr:rowOff>
    </xdr:from>
    <xdr:to>
      <xdr:col>2</xdr:col>
      <xdr:colOff>130342</xdr:colOff>
      <xdr:row>25</xdr:row>
      <xdr:rowOff>200528</xdr:rowOff>
    </xdr:to>
    <xdr:sp macro="" textlink="">
      <xdr:nvSpPr>
        <xdr:cNvPr id="61514" name="Text Box 293">
          <a:extLst>
            <a:ext uri="{FF2B5EF4-FFF2-40B4-BE49-F238E27FC236}">
              <a16:creationId xmlns:a16="http://schemas.microsoft.com/office/drawing/2014/main" id="{00000000-0008-0000-0000-00004AF00000}"/>
            </a:ext>
          </a:extLst>
        </xdr:cNvPr>
        <xdr:cNvSpPr txBox="1">
          <a:spLocks noChangeArrowheads="1"/>
        </xdr:cNvSpPr>
      </xdr:nvSpPr>
      <xdr:spPr bwMode="auto">
        <a:xfrm>
          <a:off x="190499" y="6497055"/>
          <a:ext cx="280738" cy="160420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18288" tIns="0" rIns="0" bIns="0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(D)</a:t>
          </a:r>
        </a:p>
      </xdr:txBody>
    </xdr:sp>
    <xdr:clientData/>
  </xdr:twoCellAnchor>
  <xdr:twoCellAnchor>
    <xdr:from>
      <xdr:col>1</xdr:col>
      <xdr:colOff>220579</xdr:colOff>
      <xdr:row>81</xdr:row>
      <xdr:rowOff>180476</xdr:rowOff>
    </xdr:from>
    <xdr:to>
      <xdr:col>28</xdr:col>
      <xdr:colOff>110289</xdr:colOff>
      <xdr:row>82</xdr:row>
      <xdr:rowOff>250658</xdr:rowOff>
    </xdr:to>
    <xdr:sp macro="" textlink="">
      <xdr:nvSpPr>
        <xdr:cNvPr id="61515" name="テキスト ボックス 61514">
          <a:extLst>
            <a:ext uri="{FF2B5EF4-FFF2-40B4-BE49-F238E27FC236}">
              <a16:creationId xmlns:a16="http://schemas.microsoft.com/office/drawing/2014/main" id="{00000000-0008-0000-0000-00004BF00000}"/>
            </a:ext>
          </a:extLst>
        </xdr:cNvPr>
        <xdr:cNvSpPr txBox="1"/>
      </xdr:nvSpPr>
      <xdr:spPr>
        <a:xfrm>
          <a:off x="270711" y="8061160"/>
          <a:ext cx="5644815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128839</xdr:colOff>
          <xdr:row>80</xdr:row>
          <xdr:rowOff>228496</xdr:rowOff>
        </xdr:from>
        <xdr:to>
          <xdr:col>23</xdr:col>
          <xdr:colOff>17539</xdr:colOff>
          <xdr:row>81</xdr:row>
          <xdr:rowOff>254361</xdr:rowOff>
        </xdr:to>
        <xdr:grpSp>
          <xdr:nvGrpSpPr>
            <xdr:cNvPr id="61516" name="グループ化 61515">
              <a:extLst>
                <a:ext uri="{FF2B5EF4-FFF2-40B4-BE49-F238E27FC236}">
                  <a16:creationId xmlns:a16="http://schemas.microsoft.com/office/drawing/2014/main" id="{00000000-0008-0000-0000-00004CF00000}"/>
                </a:ext>
              </a:extLst>
            </xdr:cNvPr>
            <xdr:cNvGrpSpPr/>
          </xdr:nvGrpSpPr>
          <xdr:grpSpPr>
            <a:xfrm>
              <a:off x="1700464" y="21821671"/>
              <a:ext cx="3212925" cy="330665"/>
              <a:chOff x="1613236" y="11136729"/>
              <a:chExt cx="3177334" cy="249375"/>
            </a:xfrm>
          </xdr:grpSpPr>
          <xdr:sp macro="" textlink="">
            <xdr:nvSpPr>
              <xdr:cNvPr id="61465" name="Check Box 25" hidden="1">
                <a:extLst>
                  <a:ext uri="{63B3BB69-23CF-44E3-9099-C40C66FF867C}">
                    <a14:compatExt spid="_x0000_s61465"/>
                  </a:ext>
                  <a:ext uri="{FF2B5EF4-FFF2-40B4-BE49-F238E27FC236}">
                    <a16:creationId xmlns:a16="http://schemas.microsoft.com/office/drawing/2014/main" id="{00000000-0008-0000-0000-000019F00000}"/>
                  </a:ext>
                </a:extLst>
              </xdr:cNvPr>
              <xdr:cNvSpPr/>
            </xdr:nvSpPr>
            <xdr:spPr bwMode="auto">
              <a:xfrm>
                <a:off x="1613236" y="11156709"/>
                <a:ext cx="769227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61518" name="グループ化 61517">
                <a:extLst>
                  <a:ext uri="{FF2B5EF4-FFF2-40B4-BE49-F238E27FC236}">
                    <a16:creationId xmlns:a16="http://schemas.microsoft.com/office/drawing/2014/main" id="{00000000-0008-0000-0000-00004EF00000}"/>
                  </a:ext>
                </a:extLst>
              </xdr:cNvPr>
              <xdr:cNvGrpSpPr/>
            </xdr:nvGrpSpPr>
            <xdr:grpSpPr>
              <a:xfrm>
                <a:off x="2264944" y="11136729"/>
                <a:ext cx="2525626" cy="249375"/>
                <a:chOff x="1643313" y="10886071"/>
                <a:chExt cx="2525626" cy="249375"/>
              </a:xfrm>
            </xdr:grpSpPr>
            <xdr:sp macro="" textlink="">
              <xdr:nvSpPr>
                <xdr:cNvPr id="61466" name="Check Box 26" hidden="1">
                  <a:extLst>
                    <a:ext uri="{63B3BB69-23CF-44E3-9099-C40C66FF867C}">
                      <a14:compatExt spid="_x0000_s61466"/>
                    </a:ext>
                    <a:ext uri="{FF2B5EF4-FFF2-40B4-BE49-F238E27FC236}">
                      <a16:creationId xmlns:a16="http://schemas.microsoft.com/office/drawing/2014/main" id="{00000000-0008-0000-0000-00001AF00000}"/>
                    </a:ext>
                  </a:extLst>
                </xdr:cNvPr>
                <xdr:cNvSpPr/>
              </xdr:nvSpPr>
              <xdr:spPr bwMode="auto">
                <a:xfrm>
                  <a:off x="3498331" y="10905332"/>
                  <a:ext cx="670608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1467" name="Check Box 27" hidden="1">
                  <a:extLst>
                    <a:ext uri="{63B3BB69-23CF-44E3-9099-C40C66FF867C}">
                      <a14:compatExt spid="_x0000_s61467"/>
                    </a:ext>
                    <a:ext uri="{FF2B5EF4-FFF2-40B4-BE49-F238E27FC236}">
                      <a16:creationId xmlns:a16="http://schemas.microsoft.com/office/drawing/2014/main" id="{00000000-0008-0000-0000-00001BF00000}"/>
                    </a:ext>
                  </a:extLst>
                </xdr:cNvPr>
                <xdr:cNvSpPr/>
              </xdr:nvSpPr>
              <xdr:spPr bwMode="auto">
                <a:xfrm>
                  <a:off x="1643313" y="10902972"/>
                  <a:ext cx="670608" cy="22340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1468" name="Check Box 28" hidden="1">
                  <a:extLst>
                    <a:ext uri="{63B3BB69-23CF-44E3-9099-C40C66FF867C}">
                      <a14:compatExt spid="_x0000_s61468"/>
                    </a:ext>
                    <a:ext uri="{FF2B5EF4-FFF2-40B4-BE49-F238E27FC236}">
                      <a16:creationId xmlns:a16="http://schemas.microsoft.com/office/drawing/2014/main" id="{00000000-0008-0000-0000-00001CF00000}"/>
                    </a:ext>
                  </a:extLst>
                </xdr:cNvPr>
                <xdr:cNvSpPr/>
              </xdr:nvSpPr>
              <xdr:spPr bwMode="auto">
                <a:xfrm>
                  <a:off x="2522580" y="10886071"/>
                  <a:ext cx="894294" cy="2493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1</xdr:col>
      <xdr:colOff>110289</xdr:colOff>
      <xdr:row>76</xdr:row>
      <xdr:rowOff>220580</xdr:rowOff>
    </xdr:from>
    <xdr:to>
      <xdr:col>2</xdr:col>
      <xdr:colOff>66626</xdr:colOff>
      <xdr:row>79</xdr:row>
      <xdr:rowOff>210554</xdr:rowOff>
    </xdr:to>
    <xdr:sp macro="" textlink="">
      <xdr:nvSpPr>
        <xdr:cNvPr id="61522" name="Text Box 293">
          <a:extLst>
            <a:ext uri="{FF2B5EF4-FFF2-40B4-BE49-F238E27FC236}">
              <a16:creationId xmlns:a16="http://schemas.microsoft.com/office/drawing/2014/main" id="{00000000-0008-0000-0000-000052F00000}"/>
            </a:ext>
          </a:extLst>
        </xdr:cNvPr>
        <xdr:cNvSpPr txBox="1">
          <a:spLocks noChangeArrowheads="1"/>
        </xdr:cNvSpPr>
      </xdr:nvSpPr>
      <xdr:spPr bwMode="auto">
        <a:xfrm>
          <a:off x="160421" y="6707606"/>
          <a:ext cx="247100" cy="87229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1</xdr:col>
      <xdr:colOff>140367</xdr:colOff>
      <xdr:row>76</xdr:row>
      <xdr:rowOff>40108</xdr:rowOff>
    </xdr:from>
    <xdr:to>
      <xdr:col>2</xdr:col>
      <xdr:colOff>130342</xdr:colOff>
      <xdr:row>76</xdr:row>
      <xdr:rowOff>200528</xdr:rowOff>
    </xdr:to>
    <xdr:sp macro="" textlink="">
      <xdr:nvSpPr>
        <xdr:cNvPr id="61523" name="Text Box 293">
          <a:extLst>
            <a:ext uri="{FF2B5EF4-FFF2-40B4-BE49-F238E27FC236}">
              <a16:creationId xmlns:a16="http://schemas.microsoft.com/office/drawing/2014/main" id="{00000000-0008-0000-0000-000053F00000}"/>
            </a:ext>
          </a:extLst>
        </xdr:cNvPr>
        <xdr:cNvSpPr txBox="1">
          <a:spLocks noChangeArrowheads="1"/>
        </xdr:cNvSpPr>
      </xdr:nvSpPr>
      <xdr:spPr bwMode="auto">
        <a:xfrm>
          <a:off x="190499" y="6527134"/>
          <a:ext cx="280738" cy="160420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18288" tIns="0" rIns="0" bIns="0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(D)</a:t>
          </a:r>
        </a:p>
      </xdr:txBody>
    </xdr:sp>
    <xdr:clientData/>
  </xdr:twoCellAnchor>
  <xdr:twoCellAnchor>
    <xdr:from>
      <xdr:col>1</xdr:col>
      <xdr:colOff>220579</xdr:colOff>
      <xdr:row>132</xdr:row>
      <xdr:rowOff>180476</xdr:rowOff>
    </xdr:from>
    <xdr:to>
      <xdr:col>28</xdr:col>
      <xdr:colOff>110289</xdr:colOff>
      <xdr:row>133</xdr:row>
      <xdr:rowOff>250658</xdr:rowOff>
    </xdr:to>
    <xdr:sp macro="" textlink="">
      <xdr:nvSpPr>
        <xdr:cNvPr id="61524" name="テキスト ボックス 61523">
          <a:extLst>
            <a:ext uri="{FF2B5EF4-FFF2-40B4-BE49-F238E27FC236}">
              <a16:creationId xmlns:a16="http://schemas.microsoft.com/office/drawing/2014/main" id="{00000000-0008-0000-0000-000054F00000}"/>
            </a:ext>
          </a:extLst>
        </xdr:cNvPr>
        <xdr:cNvSpPr txBox="1"/>
      </xdr:nvSpPr>
      <xdr:spPr>
        <a:xfrm>
          <a:off x="270711" y="8061160"/>
          <a:ext cx="5644815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128833</xdr:colOff>
          <xdr:row>131</xdr:row>
          <xdr:rowOff>236952</xdr:rowOff>
        </xdr:from>
        <xdr:to>
          <xdr:col>23</xdr:col>
          <xdr:colOff>17539</xdr:colOff>
          <xdr:row>132</xdr:row>
          <xdr:rowOff>235671</xdr:rowOff>
        </xdr:to>
        <xdr:grpSp>
          <xdr:nvGrpSpPr>
            <xdr:cNvPr id="61525" name="グループ化 61524">
              <a:extLst>
                <a:ext uri="{FF2B5EF4-FFF2-40B4-BE49-F238E27FC236}">
                  <a16:creationId xmlns:a16="http://schemas.microsoft.com/office/drawing/2014/main" id="{00000000-0008-0000-0000-000055F00000}"/>
                </a:ext>
              </a:extLst>
            </xdr:cNvPr>
            <xdr:cNvGrpSpPr/>
          </xdr:nvGrpSpPr>
          <xdr:grpSpPr>
            <a:xfrm>
              <a:off x="1700458" y="35003202"/>
              <a:ext cx="3212931" cy="303519"/>
              <a:chOff x="1613230" y="11136987"/>
              <a:chExt cx="3177339" cy="249376"/>
            </a:xfrm>
          </xdr:grpSpPr>
          <xdr:sp macro="" textlink="">
            <xdr:nvSpPr>
              <xdr:cNvPr id="61469" name="Check Box 29" hidden="1">
                <a:extLst>
                  <a:ext uri="{63B3BB69-23CF-44E3-9099-C40C66FF867C}">
                    <a14:compatExt spid="_x0000_s61469"/>
                  </a:ext>
                  <a:ext uri="{FF2B5EF4-FFF2-40B4-BE49-F238E27FC236}">
                    <a16:creationId xmlns:a16="http://schemas.microsoft.com/office/drawing/2014/main" id="{00000000-0008-0000-0000-00001DF00000}"/>
                  </a:ext>
                </a:extLst>
              </xdr:cNvPr>
              <xdr:cNvSpPr/>
            </xdr:nvSpPr>
            <xdr:spPr bwMode="auto">
              <a:xfrm>
                <a:off x="1613230" y="11156709"/>
                <a:ext cx="769227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61527" name="グループ化 61526">
                <a:extLst>
                  <a:ext uri="{FF2B5EF4-FFF2-40B4-BE49-F238E27FC236}">
                    <a16:creationId xmlns:a16="http://schemas.microsoft.com/office/drawing/2014/main" id="{00000000-0008-0000-0000-000057F00000}"/>
                  </a:ext>
                </a:extLst>
              </xdr:cNvPr>
              <xdr:cNvGrpSpPr/>
            </xdr:nvGrpSpPr>
            <xdr:grpSpPr>
              <a:xfrm>
                <a:off x="2264937" y="11136987"/>
                <a:ext cx="2525632" cy="249376"/>
                <a:chOff x="1643306" y="10886329"/>
                <a:chExt cx="2525632" cy="249376"/>
              </a:xfrm>
            </xdr:grpSpPr>
            <xdr:sp macro="" textlink="">
              <xdr:nvSpPr>
                <xdr:cNvPr id="61470" name="Check Box 30" hidden="1">
                  <a:extLst>
                    <a:ext uri="{63B3BB69-23CF-44E3-9099-C40C66FF867C}">
                      <a14:compatExt spid="_x0000_s61470"/>
                    </a:ext>
                    <a:ext uri="{FF2B5EF4-FFF2-40B4-BE49-F238E27FC236}">
                      <a16:creationId xmlns:a16="http://schemas.microsoft.com/office/drawing/2014/main" id="{00000000-0008-0000-0000-00001EF00000}"/>
                    </a:ext>
                  </a:extLst>
                </xdr:cNvPr>
                <xdr:cNvSpPr/>
              </xdr:nvSpPr>
              <xdr:spPr bwMode="auto">
                <a:xfrm>
                  <a:off x="3498330" y="10905332"/>
                  <a:ext cx="670608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1471" name="Check Box 31" hidden="1">
                  <a:extLst>
                    <a:ext uri="{63B3BB69-23CF-44E3-9099-C40C66FF867C}">
                      <a14:compatExt spid="_x0000_s61471"/>
                    </a:ext>
                    <a:ext uri="{FF2B5EF4-FFF2-40B4-BE49-F238E27FC236}">
                      <a16:creationId xmlns:a16="http://schemas.microsoft.com/office/drawing/2014/main" id="{00000000-0008-0000-0000-00001FF00000}"/>
                    </a:ext>
                  </a:extLst>
                </xdr:cNvPr>
                <xdr:cNvSpPr/>
              </xdr:nvSpPr>
              <xdr:spPr bwMode="auto">
                <a:xfrm>
                  <a:off x="1643306" y="10910799"/>
                  <a:ext cx="670608" cy="21557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9" name="Check Box 32" hidden="1">
                  <a:extLst>
                    <a:ext uri="{63B3BB69-23CF-44E3-9099-C40C66FF867C}">
                      <a14:compatExt spid="_x0000_s61472"/>
                    </a:ex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SpPr/>
              </xdr:nvSpPr>
              <xdr:spPr bwMode="auto">
                <a:xfrm>
                  <a:off x="2541418" y="10886329"/>
                  <a:ext cx="903714" cy="24937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1</xdr:col>
      <xdr:colOff>110289</xdr:colOff>
      <xdr:row>127</xdr:row>
      <xdr:rowOff>220580</xdr:rowOff>
    </xdr:from>
    <xdr:to>
      <xdr:col>2</xdr:col>
      <xdr:colOff>66626</xdr:colOff>
      <xdr:row>130</xdr:row>
      <xdr:rowOff>210554</xdr:rowOff>
    </xdr:to>
    <xdr:sp macro="" textlink="">
      <xdr:nvSpPr>
        <xdr:cNvPr id="61531" name="Text Box 293">
          <a:extLst>
            <a:ext uri="{FF2B5EF4-FFF2-40B4-BE49-F238E27FC236}">
              <a16:creationId xmlns:a16="http://schemas.microsoft.com/office/drawing/2014/main" id="{00000000-0008-0000-0000-00005BF00000}"/>
            </a:ext>
          </a:extLst>
        </xdr:cNvPr>
        <xdr:cNvSpPr txBox="1">
          <a:spLocks noChangeArrowheads="1"/>
        </xdr:cNvSpPr>
      </xdr:nvSpPr>
      <xdr:spPr bwMode="auto">
        <a:xfrm>
          <a:off x="160421" y="6707606"/>
          <a:ext cx="247100" cy="87229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1</xdr:col>
      <xdr:colOff>140367</xdr:colOff>
      <xdr:row>127</xdr:row>
      <xdr:rowOff>40108</xdr:rowOff>
    </xdr:from>
    <xdr:to>
      <xdr:col>2</xdr:col>
      <xdr:colOff>130342</xdr:colOff>
      <xdr:row>127</xdr:row>
      <xdr:rowOff>200528</xdr:rowOff>
    </xdr:to>
    <xdr:sp macro="" textlink="">
      <xdr:nvSpPr>
        <xdr:cNvPr id="61532" name="Text Box 293">
          <a:extLst>
            <a:ext uri="{FF2B5EF4-FFF2-40B4-BE49-F238E27FC236}">
              <a16:creationId xmlns:a16="http://schemas.microsoft.com/office/drawing/2014/main" id="{00000000-0008-0000-0000-00005CF00000}"/>
            </a:ext>
          </a:extLst>
        </xdr:cNvPr>
        <xdr:cNvSpPr txBox="1">
          <a:spLocks noChangeArrowheads="1"/>
        </xdr:cNvSpPr>
      </xdr:nvSpPr>
      <xdr:spPr bwMode="auto">
        <a:xfrm>
          <a:off x="190499" y="6527134"/>
          <a:ext cx="280738" cy="160420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18288" tIns="0" rIns="0" bIns="0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(D)</a:t>
          </a:r>
        </a:p>
      </xdr:txBody>
    </xdr:sp>
    <xdr:clientData/>
  </xdr:twoCellAnchor>
  <xdr:twoCellAnchor>
    <xdr:from>
      <xdr:col>26</xdr:col>
      <xdr:colOff>0</xdr:colOff>
      <xdr:row>51</xdr:row>
      <xdr:rowOff>50131</xdr:rowOff>
    </xdr:from>
    <xdr:to>
      <xdr:col>32</xdr:col>
      <xdr:colOff>97756</xdr:colOff>
      <xdr:row>57</xdr:row>
      <xdr:rowOff>39602</xdr:rowOff>
    </xdr:to>
    <xdr:grpSp>
      <xdr:nvGrpSpPr>
        <xdr:cNvPr id="61454" name="グループ化 1">
          <a:extLst>
            <a:ext uri="{FF2B5EF4-FFF2-40B4-BE49-F238E27FC236}">
              <a16:creationId xmlns:a16="http://schemas.microsoft.com/office/drawing/2014/main" id="{00000000-0008-0000-0000-00000EF00000}"/>
            </a:ext>
          </a:extLst>
        </xdr:cNvPr>
        <xdr:cNvGrpSpPr>
          <a:grpSpLocks/>
        </xdr:cNvGrpSpPr>
      </xdr:nvGrpSpPr>
      <xdr:grpSpPr bwMode="auto">
        <a:xfrm>
          <a:off x="5495925" y="13299406"/>
          <a:ext cx="1297906" cy="1170571"/>
          <a:chOff x="6426868" y="11500184"/>
          <a:chExt cx="1273346" cy="1193131"/>
        </a:xfrm>
      </xdr:grpSpPr>
      <xdr:sp macro="" textlink="">
        <xdr:nvSpPr>
          <xdr:cNvPr id="61455" name="テキスト ボックス 61454">
            <a:extLst>
              <a:ext uri="{FF2B5EF4-FFF2-40B4-BE49-F238E27FC236}">
                <a16:creationId xmlns:a16="http://schemas.microsoft.com/office/drawing/2014/main" id="{00000000-0008-0000-0000-00000FF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61456" name="直線コネクタ 3">
            <a:extLst>
              <a:ext uri="{FF2B5EF4-FFF2-40B4-BE49-F238E27FC236}">
                <a16:creationId xmlns:a16="http://schemas.microsoft.com/office/drawing/2014/main" id="{00000000-0008-0000-0000-000010F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34</xdr:row>
      <xdr:rowOff>57150</xdr:rowOff>
    </xdr:from>
    <xdr:to>
      <xdr:col>21</xdr:col>
      <xdr:colOff>87454</xdr:colOff>
      <xdr:row>38</xdr:row>
      <xdr:rowOff>161924</xdr:rowOff>
    </xdr:to>
    <xdr:grpSp>
      <xdr:nvGrpSpPr>
        <xdr:cNvPr id="47" name="グループ化 120">
          <a:extLst>
            <a:ext uri="{FF2B5EF4-FFF2-40B4-BE49-F238E27FC236}">
              <a16:creationId xmlns:a16="http://schemas.microsoft.com/office/drawing/2014/main" id="{479C1324-B3DD-4B83-B80E-B713880BD809}"/>
            </a:ext>
          </a:extLst>
        </xdr:cNvPr>
        <xdr:cNvGrpSpPr>
          <a:grpSpLocks/>
        </xdr:cNvGrpSpPr>
      </xdr:nvGrpSpPr>
      <xdr:grpSpPr bwMode="auto">
        <a:xfrm>
          <a:off x="419100" y="9925050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57" name="グループ化 10">
            <a:extLst>
              <a:ext uri="{FF2B5EF4-FFF2-40B4-BE49-F238E27FC236}">
                <a16:creationId xmlns:a16="http://schemas.microsoft.com/office/drawing/2014/main" id="{A12D8F3A-6881-04E5-BA40-76E7CF0F15BB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1450" name="テキスト ボックス 61449">
              <a:extLst>
                <a:ext uri="{FF2B5EF4-FFF2-40B4-BE49-F238E27FC236}">
                  <a16:creationId xmlns:a16="http://schemas.microsoft.com/office/drawing/2014/main" id="{F7B7D62F-0907-A159-6E93-B4B2915BAB3C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453" name="テキスト ボックス 57352">
              <a:extLst>
                <a:ext uri="{FF2B5EF4-FFF2-40B4-BE49-F238E27FC236}">
                  <a16:creationId xmlns:a16="http://schemas.microsoft.com/office/drawing/2014/main" id="{4C8CF015-FA53-A489-A4B1-0254269AB639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58" name="グループ化 11">
            <a:extLst>
              <a:ext uri="{FF2B5EF4-FFF2-40B4-BE49-F238E27FC236}">
                <a16:creationId xmlns:a16="http://schemas.microsoft.com/office/drawing/2014/main" id="{3F1C43D2-38AD-E114-1A67-435F28C9B0AF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1448" name="テキスト ボックス 61447">
              <a:extLst>
                <a:ext uri="{FF2B5EF4-FFF2-40B4-BE49-F238E27FC236}">
                  <a16:creationId xmlns:a16="http://schemas.microsoft.com/office/drawing/2014/main" id="{A4848F57-67E5-88A2-0604-D03F3CD0A6A4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449" name="テキスト ボックス 61448">
              <a:extLst>
                <a:ext uri="{FF2B5EF4-FFF2-40B4-BE49-F238E27FC236}">
                  <a16:creationId xmlns:a16="http://schemas.microsoft.com/office/drawing/2014/main" id="{B32D8C75-3D39-F718-F2AC-980D8D0A3A2F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8F503EEA-BFAB-E4C0-E9A8-EB6A596235AC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1447" name="テキスト ボックス 61446">
            <a:extLst>
              <a:ext uri="{FF2B5EF4-FFF2-40B4-BE49-F238E27FC236}">
                <a16:creationId xmlns:a16="http://schemas.microsoft.com/office/drawing/2014/main" id="{4483EBFA-7836-4C83-CA2B-DC51CB679402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47625</xdr:colOff>
      <xdr:row>85</xdr:row>
      <xdr:rowOff>47625</xdr:rowOff>
    </xdr:from>
    <xdr:to>
      <xdr:col>21</xdr:col>
      <xdr:colOff>123825</xdr:colOff>
      <xdr:row>89</xdr:row>
      <xdr:rowOff>152399</xdr:rowOff>
    </xdr:to>
    <xdr:grpSp>
      <xdr:nvGrpSpPr>
        <xdr:cNvPr id="61480" name="グループ化 120">
          <a:extLst>
            <a:ext uri="{FF2B5EF4-FFF2-40B4-BE49-F238E27FC236}">
              <a16:creationId xmlns:a16="http://schemas.microsoft.com/office/drawing/2014/main" id="{FB0461AC-AF7B-4FA4-9507-4F94163415DC}"/>
            </a:ext>
          </a:extLst>
        </xdr:cNvPr>
        <xdr:cNvGrpSpPr>
          <a:grpSpLocks/>
        </xdr:cNvGrpSpPr>
      </xdr:nvGrpSpPr>
      <xdr:grpSpPr bwMode="auto">
        <a:xfrm>
          <a:off x="457200" y="23107650"/>
          <a:ext cx="4162425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1481" name="グループ化 10">
            <a:extLst>
              <a:ext uri="{FF2B5EF4-FFF2-40B4-BE49-F238E27FC236}">
                <a16:creationId xmlns:a16="http://schemas.microsoft.com/office/drawing/2014/main" id="{B3099B87-5555-376D-D541-C60B0615FEE0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1496" name="テキスト ボックス 61495">
              <a:extLst>
                <a:ext uri="{FF2B5EF4-FFF2-40B4-BE49-F238E27FC236}">
                  <a16:creationId xmlns:a16="http://schemas.microsoft.com/office/drawing/2014/main" id="{36DAFFEC-0369-254D-935D-8F4D839F8812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497" name="テキスト ボックス 57352">
              <a:extLst>
                <a:ext uri="{FF2B5EF4-FFF2-40B4-BE49-F238E27FC236}">
                  <a16:creationId xmlns:a16="http://schemas.microsoft.com/office/drawing/2014/main" id="{80A0865A-7655-3EC3-E3A1-31BDFE9D5688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1482" name="グループ化 11">
            <a:extLst>
              <a:ext uri="{FF2B5EF4-FFF2-40B4-BE49-F238E27FC236}">
                <a16:creationId xmlns:a16="http://schemas.microsoft.com/office/drawing/2014/main" id="{F939809F-24F1-791E-DEFC-4FC724FB51C1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1485" name="テキスト ボックス 61484">
              <a:extLst>
                <a:ext uri="{FF2B5EF4-FFF2-40B4-BE49-F238E27FC236}">
                  <a16:creationId xmlns:a16="http://schemas.microsoft.com/office/drawing/2014/main" id="{C930186B-ABDF-EC22-95C1-9A6A71FA6898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495" name="テキスト ボックス 61494">
              <a:extLst>
                <a:ext uri="{FF2B5EF4-FFF2-40B4-BE49-F238E27FC236}">
                  <a16:creationId xmlns:a16="http://schemas.microsoft.com/office/drawing/2014/main" id="{AC071DB5-0496-6D9F-0AE0-FD9F5D9C3487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1483" name="テキスト ボックス 61482">
            <a:extLst>
              <a:ext uri="{FF2B5EF4-FFF2-40B4-BE49-F238E27FC236}">
                <a16:creationId xmlns:a16="http://schemas.microsoft.com/office/drawing/2014/main" id="{5746B440-CA88-2A92-9E0A-D213CC55E1E8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1484" name="テキスト ボックス 61483">
            <a:extLst>
              <a:ext uri="{FF2B5EF4-FFF2-40B4-BE49-F238E27FC236}">
                <a16:creationId xmlns:a16="http://schemas.microsoft.com/office/drawing/2014/main" id="{64E10A58-29C6-836E-904B-40D2CF59A07F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28575</xdr:colOff>
      <xdr:row>136</xdr:row>
      <xdr:rowOff>57150</xdr:rowOff>
    </xdr:from>
    <xdr:to>
      <xdr:col>21</xdr:col>
      <xdr:colOff>104775</xdr:colOff>
      <xdr:row>140</xdr:row>
      <xdr:rowOff>161924</xdr:rowOff>
    </xdr:to>
    <xdr:grpSp>
      <xdr:nvGrpSpPr>
        <xdr:cNvPr id="61501" name="グループ化 120">
          <a:extLst>
            <a:ext uri="{FF2B5EF4-FFF2-40B4-BE49-F238E27FC236}">
              <a16:creationId xmlns:a16="http://schemas.microsoft.com/office/drawing/2014/main" id="{405F400D-E5A3-4F8E-BC9E-8553C9C6B12D}"/>
            </a:ext>
          </a:extLst>
        </xdr:cNvPr>
        <xdr:cNvGrpSpPr>
          <a:grpSpLocks/>
        </xdr:cNvGrpSpPr>
      </xdr:nvGrpSpPr>
      <xdr:grpSpPr bwMode="auto">
        <a:xfrm>
          <a:off x="438150" y="36290250"/>
          <a:ext cx="4162425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1503" name="グループ化 10">
            <a:extLst>
              <a:ext uri="{FF2B5EF4-FFF2-40B4-BE49-F238E27FC236}">
                <a16:creationId xmlns:a16="http://schemas.microsoft.com/office/drawing/2014/main" id="{00298EA8-BDB8-9C0D-8484-46DDEBA46FC3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1517" name="テキスト ボックス 61516">
              <a:extLst>
                <a:ext uri="{FF2B5EF4-FFF2-40B4-BE49-F238E27FC236}">
                  <a16:creationId xmlns:a16="http://schemas.microsoft.com/office/drawing/2014/main" id="{C625802E-08AA-27A3-D7C9-BB5A65649B1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519" name="テキスト ボックス 57352">
              <a:extLst>
                <a:ext uri="{FF2B5EF4-FFF2-40B4-BE49-F238E27FC236}">
                  <a16:creationId xmlns:a16="http://schemas.microsoft.com/office/drawing/2014/main" id="{CD657860-87B1-BD97-A78A-33475835D7CA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1505" name="グループ化 11">
            <a:extLst>
              <a:ext uri="{FF2B5EF4-FFF2-40B4-BE49-F238E27FC236}">
                <a16:creationId xmlns:a16="http://schemas.microsoft.com/office/drawing/2014/main" id="{7EA96749-A054-139D-E325-355392190D15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1511" name="テキスト ボックス 61510">
              <a:extLst>
                <a:ext uri="{FF2B5EF4-FFF2-40B4-BE49-F238E27FC236}">
                  <a16:creationId xmlns:a16="http://schemas.microsoft.com/office/drawing/2014/main" id="{7F17072C-819B-FA41-B6C3-080F1E2C9D9C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512" name="テキスト ボックス 61511">
              <a:extLst>
                <a:ext uri="{FF2B5EF4-FFF2-40B4-BE49-F238E27FC236}">
                  <a16:creationId xmlns:a16="http://schemas.microsoft.com/office/drawing/2014/main" id="{882DFCA1-0D26-80D5-6CC5-E815E3CFBF3E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1509" name="テキスト ボックス 61508">
            <a:extLst>
              <a:ext uri="{FF2B5EF4-FFF2-40B4-BE49-F238E27FC236}">
                <a16:creationId xmlns:a16="http://schemas.microsoft.com/office/drawing/2014/main" id="{74D28FD8-4935-CAAE-7585-BA6722AB1B26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1510" name="テキスト ボックス 61509">
            <a:extLst>
              <a:ext uri="{FF2B5EF4-FFF2-40B4-BE49-F238E27FC236}">
                <a16:creationId xmlns:a16="http://schemas.microsoft.com/office/drawing/2014/main" id="{50A2A2B9-A69C-5106-4FB5-704478C48B76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A89583-ABFA-45C1-B454-F5DC077AECE8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CD7A6DCB-C7AC-4880-91E4-17A3CA8E3D25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668897A0-1F24-7D89-65AC-4A08F0CEB000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F0835447-237C-5FC8-7AA1-95E041EDD861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F6604DDF-F5B1-3874-8EC9-FCA41C4C8C0A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6B93A134-44A3-1963-FF75-C9F356D4D48E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4DB4AACB-57AB-BFC2-2292-FBF0E99152BC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A7272BF4-A55C-71D6-BDB5-2ED5A406EB0E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FE66590C-DE52-7051-2A5E-9FE20F387B3A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A3E62D44-8BCF-4843-F4B6-135282E7893B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A8AD9AEF-2E45-257A-683A-AD85B02028BD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566AD4D6-4520-DBDD-2A45-1FF50C6D9C8B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137785C-BC80-13E4-8027-77B13A8C4BB7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74D3CC99-5380-426F-92D4-64ED40A9BAEE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A6EC-EAC6-4F0B-BEF4-1427F8E0B9BA}">
  <sheetPr>
    <tabColor rgb="FFFFFF00"/>
  </sheetPr>
  <dimension ref="A1:CH154"/>
  <sheetViews>
    <sheetView showGridLines="0" showZeros="0" tabSelected="1" zoomScaleNormal="100" zoomScaleSheetLayoutView="106" workbookViewId="0">
      <selection activeCell="R9" sqref="R9:AL9"/>
    </sheetView>
  </sheetViews>
  <sheetFormatPr defaultRowHeight="14.25" x14ac:dyDescent="0.15"/>
  <cols>
    <col min="1" max="1" width="1.625" customWidth="1"/>
    <col min="2" max="2" width="3.75" customWidth="1"/>
    <col min="3" max="3" width="2.625" customWidth="1"/>
    <col min="4" max="5" width="3.125" customWidth="1"/>
    <col min="6" max="6" width="3.25" customWidth="1"/>
    <col min="7" max="9" width="3.125" customWidth="1"/>
    <col min="10" max="10" width="3.25" customWidth="1"/>
    <col min="11" max="39" width="2.625" customWidth="1"/>
    <col min="40" max="40" width="3.125" customWidth="1"/>
    <col min="41" max="41" width="1.625" style="55" customWidth="1"/>
    <col min="42" max="42" width="10.5" style="15" customWidth="1"/>
    <col min="43" max="52" width="9" hidden="1" customWidth="1"/>
    <col min="53" max="53" width="9.375" hidden="1" customWidth="1"/>
    <col min="54" max="60" width="9" hidden="1" customWidth="1"/>
    <col min="61" max="61" width="16.125" hidden="1" customWidth="1"/>
    <col min="62" max="62" width="4.625" customWidth="1"/>
    <col min="63" max="63" width="6" customWidth="1"/>
    <col min="65" max="65" width="18.5" customWidth="1"/>
    <col min="66" max="68" width="9" customWidth="1"/>
    <col min="69" max="69" width="2.625" customWidth="1"/>
    <col min="70" max="77" width="9" customWidth="1"/>
  </cols>
  <sheetData>
    <row r="1" spans="1:64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43" t="s">
        <v>62</v>
      </c>
      <c r="AO1" s="243"/>
      <c r="AP1" s="243"/>
    </row>
    <row r="2" spans="1:64" ht="28.5" x14ac:dyDescent="0.15">
      <c r="A2" s="1"/>
      <c r="B2" s="78" t="s">
        <v>74</v>
      </c>
      <c r="C2" s="23"/>
      <c r="D2" s="23"/>
      <c r="E2" s="23"/>
      <c r="F2" s="2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4"/>
      <c r="AD2" s="34"/>
      <c r="AE2" s="1"/>
      <c r="AF2" s="1"/>
      <c r="AG2" s="34" t="s">
        <v>38</v>
      </c>
      <c r="AH2" s="1"/>
      <c r="AI2" s="14"/>
      <c r="AJ2" s="14"/>
      <c r="AK2" s="14"/>
      <c r="AL2" s="14"/>
      <c r="AM2" s="14"/>
      <c r="AN2" s="14"/>
      <c r="AO2" s="58"/>
      <c r="AP2" s="59"/>
    </row>
    <row r="3" spans="1:64" ht="12" customHeight="1" x14ac:dyDescent="0.15">
      <c r="A3" s="1"/>
      <c r="B3" s="23"/>
      <c r="C3" s="23"/>
      <c r="D3" s="24"/>
      <c r="E3" s="2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/>
      <c r="U3" s="14"/>
      <c r="V3" s="14"/>
      <c r="W3" s="14"/>
      <c r="X3" s="14"/>
      <c r="Y3" s="14"/>
      <c r="Z3" s="14"/>
      <c r="AA3" s="14"/>
      <c r="AB3" s="14"/>
      <c r="AC3" s="19"/>
      <c r="AD3" s="34"/>
      <c r="AE3" s="1"/>
      <c r="AF3" s="1"/>
      <c r="AG3" s="1"/>
      <c r="AH3" s="1"/>
      <c r="AI3" s="1"/>
      <c r="AJ3" s="1"/>
      <c r="AK3" s="1"/>
      <c r="AL3" s="1"/>
      <c r="AM3" s="1"/>
      <c r="AN3" s="14"/>
      <c r="AO3" s="41"/>
      <c r="AP3" s="25"/>
    </row>
    <row r="4" spans="1:64" ht="13.5" customHeight="1" x14ac:dyDescent="0.15">
      <c r="A4" s="1"/>
      <c r="B4" s="1" t="s">
        <v>37</v>
      </c>
      <c r="C4" s="1"/>
      <c r="D4" s="1"/>
      <c r="E4" s="1"/>
      <c r="F4" s="2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4"/>
      <c r="U4" s="14"/>
      <c r="V4" s="14"/>
      <c r="W4" s="14"/>
      <c r="X4" s="14"/>
      <c r="Y4" s="14"/>
      <c r="Z4" s="14"/>
      <c r="AA4" s="14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4"/>
      <c r="AO4" s="41"/>
      <c r="AP4" s="25"/>
      <c r="BK4" s="88"/>
    </row>
    <row r="5" spans="1:64" ht="13.5" customHeight="1" x14ac:dyDescent="0.15">
      <c r="A5" s="1"/>
      <c r="B5" s="1"/>
      <c r="C5" s="1"/>
      <c r="D5" s="1"/>
      <c r="E5" s="1"/>
      <c r="F5" s="2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4"/>
      <c r="U5" s="14"/>
      <c r="V5" s="14"/>
      <c r="W5" s="14"/>
      <c r="X5" s="14"/>
      <c r="Y5" s="14"/>
      <c r="Z5" s="14"/>
      <c r="AA5" s="14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4"/>
      <c r="AO5" s="41"/>
      <c r="AP5" s="25"/>
    </row>
    <row r="6" spans="1:64" x14ac:dyDescent="0.15">
      <c r="A6" s="1"/>
      <c r="B6" s="32"/>
      <c r="C6" s="14"/>
      <c r="D6" s="14"/>
      <c r="E6" s="14"/>
      <c r="F6" s="1"/>
      <c r="G6" s="1"/>
      <c r="H6" s="16"/>
      <c r="I6" s="18"/>
      <c r="J6" s="18"/>
      <c r="K6" s="16"/>
      <c r="L6" s="16"/>
      <c r="M6" s="16"/>
      <c r="N6" s="16"/>
      <c r="O6" s="14"/>
      <c r="P6" s="18"/>
      <c r="Q6" s="14"/>
      <c r="R6" s="14"/>
      <c r="S6" s="1"/>
      <c r="T6" s="14"/>
      <c r="U6" s="14"/>
      <c r="V6" s="14"/>
      <c r="W6" s="14"/>
      <c r="X6" s="14"/>
      <c r="Y6" s="14"/>
      <c r="Z6" s="1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4"/>
      <c r="AO6" s="41"/>
      <c r="AP6" s="25"/>
      <c r="BK6" s="88"/>
      <c r="BL6" s="89"/>
    </row>
    <row r="7" spans="1:64" ht="14.25" customHeight="1" x14ac:dyDescent="0.15">
      <c r="A7" s="1"/>
      <c r="B7" s="2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/>
      <c r="U7" s="14"/>
      <c r="V7" s="14"/>
      <c r="W7" s="14"/>
      <c r="X7" s="14"/>
      <c r="Y7" s="14"/>
      <c r="Z7" s="1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26"/>
      <c r="AO7" s="41"/>
      <c r="AP7" s="25"/>
      <c r="BK7" s="88"/>
      <c r="BL7" s="89"/>
    </row>
    <row r="8" spans="1:64" ht="14.25" customHeight="1" x14ac:dyDescent="0.15">
      <c r="A8" s="1"/>
      <c r="B8" s="20"/>
      <c r="C8" s="20"/>
      <c r="D8" s="20"/>
      <c r="E8" s="20"/>
      <c r="F8" s="33" t="s">
        <v>55</v>
      </c>
      <c r="G8" s="1"/>
      <c r="H8" s="1"/>
      <c r="I8" s="1"/>
      <c r="J8" s="1"/>
      <c r="K8" s="1"/>
      <c r="L8" s="1"/>
      <c r="M8" s="1"/>
      <c r="N8" s="1"/>
      <c r="O8" s="14"/>
      <c r="P8" s="14"/>
      <c r="Q8" s="1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4"/>
      <c r="AJ8" s="14"/>
      <c r="AK8" s="14"/>
      <c r="AL8" s="14"/>
      <c r="AM8" s="14"/>
      <c r="AN8" s="14"/>
      <c r="AO8" s="41"/>
      <c r="AP8" s="25"/>
      <c r="BK8" s="88"/>
      <c r="BL8" s="89"/>
    </row>
    <row r="9" spans="1:64" ht="21.75" customHeight="1" x14ac:dyDescent="0.15">
      <c r="A9" s="1"/>
      <c r="B9" s="16"/>
      <c r="C9" s="1"/>
      <c r="D9" s="14"/>
      <c r="E9" s="1"/>
      <c r="F9" s="258"/>
      <c r="G9" s="260"/>
      <c r="H9" s="262"/>
      <c r="I9" s="262"/>
      <c r="J9" s="264"/>
      <c r="K9" s="1"/>
      <c r="L9" s="33" t="s">
        <v>4</v>
      </c>
      <c r="M9" s="1"/>
      <c r="N9" s="1"/>
      <c r="O9" s="1"/>
      <c r="P9" s="27"/>
      <c r="Q9" s="27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4"/>
      <c r="AN9" s="14"/>
      <c r="AO9" s="41"/>
      <c r="AP9" s="14"/>
      <c r="AQ9" s="15"/>
      <c r="BK9" s="88"/>
      <c r="BL9" s="89"/>
    </row>
    <row r="10" spans="1:64" ht="21.75" customHeight="1" x14ac:dyDescent="0.15">
      <c r="A10" s="1"/>
      <c r="B10" s="20"/>
      <c r="C10" s="1"/>
      <c r="D10" s="14"/>
      <c r="E10" s="39"/>
      <c r="F10" s="259"/>
      <c r="G10" s="261"/>
      <c r="H10" s="263"/>
      <c r="I10" s="263"/>
      <c r="J10" s="265"/>
      <c r="K10" s="1"/>
      <c r="L10" s="33" t="s">
        <v>1</v>
      </c>
      <c r="M10" s="1"/>
      <c r="N10" s="1"/>
      <c r="O10" s="1"/>
      <c r="P10" s="27"/>
      <c r="Q10" s="27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4"/>
      <c r="AN10" s="14"/>
      <c r="AO10" s="41"/>
      <c r="AP10" s="14"/>
      <c r="AQ10" s="15"/>
      <c r="BK10" s="88"/>
      <c r="BL10" s="89"/>
    </row>
    <row r="11" spans="1:64" ht="21.75" customHeight="1" x14ac:dyDescent="0.15">
      <c r="A11" s="1"/>
      <c r="B11" s="1"/>
      <c r="C11" s="1"/>
      <c r="D11" s="14"/>
      <c r="E11" s="1"/>
      <c r="F11" s="1"/>
      <c r="G11" s="1"/>
      <c r="H11" s="1"/>
      <c r="I11" s="1"/>
      <c r="J11" s="1"/>
      <c r="K11" s="1"/>
      <c r="L11" s="20" t="s">
        <v>42</v>
      </c>
      <c r="M11" s="1"/>
      <c r="N11" s="1"/>
      <c r="O11" s="1"/>
      <c r="P11" s="28"/>
      <c r="Q11" s="27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4"/>
      <c r="AN11" s="14"/>
      <c r="AO11" s="41"/>
      <c r="AP11" s="14"/>
      <c r="AQ11" s="15"/>
      <c r="BK11" s="88"/>
      <c r="BL11" s="89"/>
    </row>
    <row r="12" spans="1:64" ht="12" customHeight="1" x14ac:dyDescent="0.15">
      <c r="A12" s="1"/>
      <c r="B12" s="1"/>
      <c r="C12" s="1"/>
      <c r="D12" s="14"/>
      <c r="E12" s="1"/>
      <c r="F12" s="33" t="s">
        <v>56</v>
      </c>
      <c r="G12" s="1"/>
      <c r="H12" s="1"/>
      <c r="I12" s="1"/>
      <c r="J12" s="1"/>
      <c r="K12" s="1"/>
      <c r="L12" s="1"/>
      <c r="M12" s="1"/>
      <c r="N12" s="1"/>
      <c r="O12" s="1"/>
      <c r="P12" s="14"/>
      <c r="Q12" s="27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2"/>
      <c r="AJ12" s="102"/>
      <c r="AK12" s="102"/>
      <c r="AL12" s="102"/>
      <c r="AM12" s="14"/>
      <c r="AN12" s="14"/>
      <c r="AO12" s="41"/>
      <c r="AP12" s="14"/>
      <c r="AQ12" s="15"/>
      <c r="BK12" s="88"/>
      <c r="BL12" s="89"/>
    </row>
    <row r="13" spans="1:64" ht="21.75" customHeight="1" x14ac:dyDescent="0.15">
      <c r="A13" s="1"/>
      <c r="B13" s="1"/>
      <c r="C13" s="1"/>
      <c r="D13" s="14"/>
      <c r="E13" s="1"/>
      <c r="F13" s="258"/>
      <c r="G13" s="260"/>
      <c r="H13" s="262"/>
      <c r="I13" s="262"/>
      <c r="J13" s="264"/>
      <c r="K13" s="1"/>
      <c r="L13" s="33" t="s">
        <v>4</v>
      </c>
      <c r="M13" s="1"/>
      <c r="N13" s="1"/>
      <c r="O13" s="1"/>
      <c r="P13" s="27"/>
      <c r="Q13" s="27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4"/>
      <c r="AN13" s="14"/>
      <c r="AO13" s="41"/>
      <c r="AP13" s="14"/>
      <c r="AQ13" s="15"/>
      <c r="BK13" s="88"/>
      <c r="BL13" s="89"/>
    </row>
    <row r="14" spans="1:64" ht="21.75" customHeight="1" x14ac:dyDescent="0.15">
      <c r="A14" s="1"/>
      <c r="B14" s="1"/>
      <c r="C14" s="1"/>
      <c r="D14" s="14"/>
      <c r="E14" s="39"/>
      <c r="F14" s="259"/>
      <c r="G14" s="261"/>
      <c r="H14" s="263"/>
      <c r="I14" s="263"/>
      <c r="J14" s="265"/>
      <c r="K14" s="1"/>
      <c r="L14" s="33" t="s">
        <v>1</v>
      </c>
      <c r="M14" s="1"/>
      <c r="N14" s="1"/>
      <c r="O14" s="1"/>
      <c r="P14" s="27"/>
      <c r="Q14" s="27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4"/>
      <c r="AN14" s="14"/>
      <c r="AO14" s="41"/>
      <c r="AP14" s="14"/>
      <c r="AQ14" s="15"/>
      <c r="BK14" s="88"/>
      <c r="BL14" s="89"/>
    </row>
    <row r="15" spans="1:64" ht="21.75" customHeight="1" x14ac:dyDescent="0.15">
      <c r="A15" s="1"/>
      <c r="B15" s="1"/>
      <c r="C15" s="1"/>
      <c r="D15" s="14"/>
      <c r="E15" s="1"/>
      <c r="F15" s="1"/>
      <c r="G15" s="1"/>
      <c r="H15" s="1"/>
      <c r="I15" s="1"/>
      <c r="J15" s="1"/>
      <c r="K15" s="1"/>
      <c r="L15" s="20" t="s">
        <v>42</v>
      </c>
      <c r="M15" s="1"/>
      <c r="N15" s="1"/>
      <c r="O15" s="1"/>
      <c r="P15" s="29"/>
      <c r="Q15" s="27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4"/>
      <c r="AN15" s="14"/>
      <c r="AO15" s="41"/>
      <c r="AP15" s="14"/>
      <c r="AQ15" s="15"/>
      <c r="BK15" s="88"/>
      <c r="BL15" s="89"/>
    </row>
    <row r="16" spans="1:64" ht="19.5" customHeight="1" x14ac:dyDescent="0.15">
      <c r="A16" s="1" t="s">
        <v>48</v>
      </c>
      <c r="B16" s="20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  <c r="AF16" s="31"/>
      <c r="AG16" s="21"/>
      <c r="AH16" s="21"/>
      <c r="AI16" s="1"/>
      <c r="AJ16" s="14"/>
      <c r="AK16" s="14"/>
      <c r="AL16" s="14"/>
      <c r="AM16" s="14"/>
      <c r="AN16" s="14"/>
      <c r="AO16" s="41"/>
      <c r="AP16" s="14"/>
      <c r="AQ16" s="15"/>
      <c r="BK16" s="90"/>
      <c r="BL16" s="37"/>
    </row>
    <row r="17" spans="1:86" ht="24.95" customHeight="1" x14ac:dyDescent="0.15">
      <c r="A17" s="1"/>
      <c r="B17" s="194"/>
      <c r="C17" s="290" t="s">
        <v>65</v>
      </c>
      <c r="D17" s="290"/>
      <c r="E17" s="290"/>
      <c r="F17" s="290"/>
      <c r="G17" s="290"/>
      <c r="H17" s="290"/>
      <c r="I17" s="98"/>
      <c r="J17" s="196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8"/>
      <c r="BK17" s="90"/>
    </row>
    <row r="18" spans="1:86" ht="24.95" customHeight="1" x14ac:dyDescent="0.15">
      <c r="A18" s="1"/>
      <c r="B18" s="195"/>
      <c r="C18" s="291"/>
      <c r="D18" s="291"/>
      <c r="E18" s="291"/>
      <c r="F18" s="291"/>
      <c r="G18" s="291"/>
      <c r="H18" s="291"/>
      <c r="I18" s="99"/>
      <c r="J18" s="199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1"/>
      <c r="BL18" s="81"/>
    </row>
    <row r="19" spans="1:86" ht="24.95" customHeight="1" x14ac:dyDescent="0.15">
      <c r="A19" s="1"/>
      <c r="B19" s="40"/>
      <c r="C19" s="298" t="s">
        <v>66</v>
      </c>
      <c r="D19" s="298"/>
      <c r="E19" s="298"/>
      <c r="F19" s="298"/>
      <c r="G19" s="298"/>
      <c r="H19" s="298"/>
      <c r="I19" s="100"/>
      <c r="J19" s="202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4"/>
      <c r="BM19" s="70"/>
    </row>
    <row r="20" spans="1:86" ht="30" customHeight="1" x14ac:dyDescent="0.15">
      <c r="A20" s="1"/>
      <c r="B20" s="82"/>
      <c r="C20" s="205" t="s">
        <v>70</v>
      </c>
      <c r="D20" s="205"/>
      <c r="E20" s="205"/>
      <c r="F20" s="205"/>
      <c r="G20" s="205"/>
      <c r="H20" s="205"/>
      <c r="I20" s="206"/>
      <c r="J20" s="207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9"/>
      <c r="BJ20" s="81"/>
    </row>
    <row r="21" spans="1:86" ht="28.5" customHeight="1" x14ac:dyDescent="0.15">
      <c r="A21" s="1"/>
      <c r="B21" s="339" t="s">
        <v>96</v>
      </c>
      <c r="C21" s="210" t="s">
        <v>77</v>
      </c>
      <c r="D21" s="211"/>
      <c r="E21" s="211"/>
      <c r="F21" s="211"/>
      <c r="G21" s="211"/>
      <c r="H21" s="211"/>
      <c r="I21" s="212"/>
      <c r="J21" s="213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5"/>
      <c r="AW21" s="85"/>
      <c r="AX21" s="85"/>
      <c r="AY21" s="85"/>
      <c r="AZ21" s="86">
        <f>J21</f>
        <v>0</v>
      </c>
      <c r="BA21" s="86">
        <f>O21</f>
        <v>0</v>
      </c>
      <c r="BB21" s="86">
        <f>L21</f>
        <v>0</v>
      </c>
      <c r="BC21" s="86">
        <f>Y21</f>
        <v>0</v>
      </c>
      <c r="BD21" s="86">
        <f>AD21</f>
        <v>0</v>
      </c>
      <c r="BE21" s="86">
        <f>AI21</f>
        <v>0</v>
      </c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</row>
    <row r="22" spans="1:86" ht="28.5" customHeight="1" x14ac:dyDescent="0.15">
      <c r="A22" s="1"/>
      <c r="B22" s="340"/>
      <c r="C22" s="266" t="s">
        <v>78</v>
      </c>
      <c r="D22" s="267"/>
      <c r="E22" s="267"/>
      <c r="F22" s="267"/>
      <c r="G22" s="267"/>
      <c r="H22" s="267"/>
      <c r="I22" s="268"/>
      <c r="J22" s="269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1"/>
      <c r="AX22" s="80" t="s">
        <v>68</v>
      </c>
      <c r="AY22" s="80"/>
      <c r="AZ22" s="15">
        <f>J22</f>
        <v>0</v>
      </c>
      <c r="BA22" s="15">
        <f>O22</f>
        <v>0</v>
      </c>
      <c r="BB22" s="15">
        <f>T22</f>
        <v>0</v>
      </c>
      <c r="BC22" s="15">
        <f>Y22</f>
        <v>0</v>
      </c>
      <c r="BD22" s="15">
        <f>AD22</f>
        <v>0</v>
      </c>
      <c r="BE22" s="15">
        <f>AI22</f>
        <v>0</v>
      </c>
      <c r="BJ22" s="81"/>
      <c r="BK22" s="81"/>
      <c r="BX22" s="15"/>
    </row>
    <row r="23" spans="1:86" ht="28.5" customHeight="1" x14ac:dyDescent="0.15">
      <c r="A23" s="1"/>
      <c r="B23" s="341"/>
      <c r="C23" s="272" t="s">
        <v>73</v>
      </c>
      <c r="D23" s="273"/>
      <c r="E23" s="273"/>
      <c r="F23" s="273"/>
      <c r="G23" s="273"/>
      <c r="H23" s="273"/>
      <c r="I23" s="274"/>
      <c r="J23" s="275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7"/>
      <c r="AX23" s="80" t="s">
        <v>68</v>
      </c>
      <c r="AY23" s="80"/>
      <c r="AZ23" s="15">
        <f>J23</f>
        <v>0</v>
      </c>
      <c r="BA23" s="15">
        <f>O23</f>
        <v>0</v>
      </c>
      <c r="BB23" s="15">
        <f>T23</f>
        <v>0</v>
      </c>
      <c r="BC23" s="15">
        <f>Y23</f>
        <v>0</v>
      </c>
      <c r="BD23" s="15">
        <f>AD23</f>
        <v>0</v>
      </c>
      <c r="BE23" s="15">
        <f>AI23</f>
        <v>0</v>
      </c>
      <c r="BJ23" s="81"/>
      <c r="BK23" s="81"/>
      <c r="BX23" s="15"/>
    </row>
    <row r="24" spans="1:86" ht="45.75" customHeight="1" x14ac:dyDescent="0.15">
      <c r="A24" s="1"/>
      <c r="B24" s="134" t="s">
        <v>79</v>
      </c>
      <c r="C24" s="92"/>
      <c r="D24" s="92"/>
      <c r="E24" s="92"/>
      <c r="F24" s="92"/>
      <c r="G24" s="92"/>
      <c r="H24" s="92"/>
      <c r="I24" s="92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4"/>
      <c r="AO24" s="94"/>
      <c r="AP24" s="133" t="s">
        <v>95</v>
      </c>
    </row>
    <row r="25" spans="1:86" ht="31.5" customHeight="1" x14ac:dyDescent="0.15">
      <c r="A25" s="1"/>
      <c r="B25" s="314" t="s">
        <v>80</v>
      </c>
      <c r="C25" s="315"/>
      <c r="D25" s="154" t="s">
        <v>47</v>
      </c>
      <c r="E25" s="155"/>
      <c r="F25" s="155"/>
      <c r="G25" s="155"/>
      <c r="H25" s="155"/>
      <c r="I25" s="156"/>
      <c r="J25" s="157" t="s">
        <v>97</v>
      </c>
      <c r="K25" s="158"/>
      <c r="L25" s="158"/>
      <c r="M25" s="158"/>
      <c r="N25" s="158"/>
      <c r="O25" s="158"/>
      <c r="P25" s="159"/>
      <c r="Q25" s="171" t="s">
        <v>84</v>
      </c>
      <c r="R25" s="172"/>
      <c r="S25" s="172"/>
      <c r="T25" s="172"/>
      <c r="U25" s="172"/>
      <c r="V25" s="172"/>
      <c r="W25" s="172"/>
      <c r="X25" s="172"/>
      <c r="Y25" s="172"/>
      <c r="Z25" s="172"/>
      <c r="AA25" s="173"/>
      <c r="AB25" s="180" t="s">
        <v>81</v>
      </c>
      <c r="AC25" s="181"/>
      <c r="AD25" s="182" t="s">
        <v>91</v>
      </c>
      <c r="AE25" s="183"/>
      <c r="AF25" s="183"/>
      <c r="AG25" s="183"/>
      <c r="AH25" s="183"/>
      <c r="AI25" s="183"/>
      <c r="AJ25" s="183"/>
      <c r="AK25" s="184"/>
      <c r="AL25" s="185" t="s">
        <v>2</v>
      </c>
      <c r="AM25" s="186"/>
      <c r="AN25" s="311" t="s">
        <v>89</v>
      </c>
      <c r="AO25" s="312"/>
      <c r="AP25" s="313"/>
    </row>
    <row r="26" spans="1:86" ht="27" customHeight="1" x14ac:dyDescent="0.15">
      <c r="A26" s="1"/>
      <c r="B26" s="316"/>
      <c r="C26" s="317"/>
      <c r="D26" s="333" t="s">
        <v>87</v>
      </c>
      <c r="E26" s="334"/>
      <c r="F26" s="334"/>
      <c r="G26" s="334"/>
      <c r="H26" s="334"/>
      <c r="I26" s="335"/>
      <c r="J26" s="168" t="s">
        <v>86</v>
      </c>
      <c r="K26" s="169"/>
      <c r="L26" s="169"/>
      <c r="M26" s="169"/>
      <c r="N26" s="169"/>
      <c r="O26" s="169"/>
      <c r="P26" s="170"/>
      <c r="Q26" s="174" t="s">
        <v>92</v>
      </c>
      <c r="R26" s="175"/>
      <c r="S26" s="175"/>
      <c r="T26" s="175"/>
      <c r="U26" s="175"/>
      <c r="V26" s="175"/>
      <c r="W26" s="175"/>
      <c r="X26" s="175"/>
      <c r="Y26" s="175"/>
      <c r="Z26" s="175"/>
      <c r="AA26" s="176"/>
      <c r="AB26" s="187" t="s">
        <v>82</v>
      </c>
      <c r="AC26" s="188"/>
      <c r="AD26" s="189">
        <v>4800</v>
      </c>
      <c r="AE26" s="190"/>
      <c r="AF26" s="190"/>
      <c r="AG26" s="190"/>
      <c r="AH26" s="190"/>
      <c r="AI26" s="190"/>
      <c r="AJ26" s="190"/>
      <c r="AK26" s="191"/>
      <c r="AL26" s="192"/>
      <c r="AM26" s="193"/>
      <c r="AN26" s="322">
        <f>AD26*AL26</f>
        <v>0</v>
      </c>
      <c r="AO26" s="323"/>
      <c r="AP26" s="324"/>
      <c r="AR26" s="136" t="b">
        <v>1</v>
      </c>
      <c r="AS26" s="136" t="b">
        <v>1</v>
      </c>
      <c r="AT26" s="136" t="b">
        <v>1</v>
      </c>
      <c r="AU26" s="136" t="b">
        <v>1</v>
      </c>
      <c r="BJ26" s="91"/>
      <c r="BK26" s="83"/>
      <c r="BL26" s="83"/>
      <c r="BM26" s="83"/>
    </row>
    <row r="27" spans="1:86" ht="27" customHeight="1" thickBot="1" x14ac:dyDescent="0.2">
      <c r="A27" s="1"/>
      <c r="B27" s="318"/>
      <c r="C27" s="319"/>
      <c r="D27" s="333" t="s">
        <v>88</v>
      </c>
      <c r="E27" s="334"/>
      <c r="F27" s="334"/>
      <c r="G27" s="334"/>
      <c r="H27" s="334"/>
      <c r="I27" s="335"/>
      <c r="J27" s="165" t="s">
        <v>93</v>
      </c>
      <c r="K27" s="166"/>
      <c r="L27" s="166"/>
      <c r="M27" s="166"/>
      <c r="N27" s="166"/>
      <c r="O27" s="166"/>
      <c r="P27" s="167"/>
      <c r="Q27" s="177" t="s">
        <v>85</v>
      </c>
      <c r="R27" s="178"/>
      <c r="S27" s="178"/>
      <c r="T27" s="178"/>
      <c r="U27" s="178"/>
      <c r="V27" s="178"/>
      <c r="W27" s="178"/>
      <c r="X27" s="178"/>
      <c r="Y27" s="178"/>
      <c r="Z27" s="178"/>
      <c r="AA27" s="179"/>
      <c r="AB27" s="187" t="s">
        <v>83</v>
      </c>
      <c r="AC27" s="188"/>
      <c r="AD27" s="189">
        <v>3500</v>
      </c>
      <c r="AE27" s="190"/>
      <c r="AF27" s="190"/>
      <c r="AG27" s="190"/>
      <c r="AH27" s="190"/>
      <c r="AI27" s="190"/>
      <c r="AJ27" s="190"/>
      <c r="AK27" s="191"/>
      <c r="AL27" s="192"/>
      <c r="AM27" s="193"/>
      <c r="AN27" s="322">
        <f>AD27*AL27</f>
        <v>0</v>
      </c>
      <c r="AO27" s="323"/>
      <c r="AP27" s="324"/>
      <c r="AR27" s="136" t="b">
        <v>0</v>
      </c>
      <c r="AS27" s="136" t="b">
        <v>0</v>
      </c>
      <c r="AT27" s="136" t="b">
        <v>0</v>
      </c>
      <c r="AU27" s="136" t="b">
        <v>0</v>
      </c>
      <c r="BJ27" s="84"/>
      <c r="BK27" s="83"/>
      <c r="BL27" s="83"/>
      <c r="BM27" s="83"/>
    </row>
    <row r="28" spans="1:86" ht="27" customHeight="1" thickBot="1" x14ac:dyDescent="0.2">
      <c r="A28" s="1"/>
      <c r="B28" s="318"/>
      <c r="C28" s="319"/>
      <c r="D28" s="74"/>
      <c r="E28" s="75"/>
      <c r="F28" s="76"/>
      <c r="G28" s="151" t="s">
        <v>69</v>
      </c>
      <c r="H28" s="151"/>
      <c r="I28" s="151"/>
      <c r="J28" s="151"/>
      <c r="K28" s="151"/>
      <c r="L28" s="151"/>
      <c r="M28" s="152"/>
      <c r="N28" s="135"/>
      <c r="O28" s="72" t="s">
        <v>45</v>
      </c>
      <c r="P28" s="73"/>
      <c r="Q28" s="216" t="s">
        <v>60</v>
      </c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8"/>
      <c r="AN28" s="323" t="s">
        <v>59</v>
      </c>
      <c r="AO28" s="323"/>
      <c r="AP28" s="324"/>
      <c r="BJ28" s="87"/>
      <c r="BK28" s="79"/>
      <c r="BL28" s="79"/>
      <c r="BM28" s="79"/>
    </row>
    <row r="29" spans="1:86" ht="27" customHeight="1" x14ac:dyDescent="0.15">
      <c r="A29" s="1"/>
      <c r="B29" s="320"/>
      <c r="C29" s="321"/>
      <c r="D29" s="65"/>
      <c r="E29" s="66"/>
      <c r="F29" s="77"/>
      <c r="G29" s="153" t="s">
        <v>67</v>
      </c>
      <c r="H29" s="153"/>
      <c r="I29" s="153"/>
      <c r="J29" s="153"/>
      <c r="K29" s="153"/>
      <c r="L29" s="153"/>
      <c r="M29" s="153"/>
      <c r="N29" s="153"/>
      <c r="O29" s="153"/>
      <c r="P29" s="71"/>
      <c r="Q29" s="96"/>
      <c r="R29" s="95"/>
      <c r="S29" s="95"/>
      <c r="T29" s="95"/>
      <c r="U29" s="95"/>
      <c r="V29" s="95"/>
      <c r="W29" s="219" t="s">
        <v>90</v>
      </c>
      <c r="X29" s="220"/>
      <c r="Y29" s="220"/>
      <c r="Z29" s="220"/>
      <c r="AA29" s="220"/>
      <c r="AB29" s="220"/>
      <c r="AC29" s="221"/>
      <c r="AD29" s="222">
        <v>500</v>
      </c>
      <c r="AE29" s="223"/>
      <c r="AF29" s="223"/>
      <c r="AG29" s="223"/>
      <c r="AH29" s="223"/>
      <c r="AI29" s="223"/>
      <c r="AJ29" s="223"/>
      <c r="AK29" s="224"/>
      <c r="AL29" s="225" t="str">
        <f>IF(N28&gt;1,N28-1,"")</f>
        <v/>
      </c>
      <c r="AM29" s="226"/>
      <c r="AN29" s="325" t="str">
        <f>IF(N28&gt;1,(N28-1)*500,"")</f>
        <v/>
      </c>
      <c r="AO29" s="326"/>
      <c r="AP29" s="327"/>
      <c r="BJ29" s="87"/>
    </row>
    <row r="30" spans="1:86" ht="24" customHeight="1" x14ac:dyDescent="0.15">
      <c r="A30" s="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55" t="s">
        <v>57</v>
      </c>
      <c r="AE30" s="256"/>
      <c r="AF30" s="256"/>
      <c r="AG30" s="256"/>
      <c r="AH30" s="256"/>
      <c r="AI30" s="256"/>
      <c r="AJ30" s="256"/>
      <c r="AK30" s="256"/>
      <c r="AL30" s="256"/>
      <c r="AM30" s="257"/>
      <c r="AN30" s="336">
        <f>SUM(AN26:AP29)</f>
        <v>0</v>
      </c>
      <c r="AO30" s="337"/>
      <c r="AP30" s="338"/>
    </row>
    <row r="31" spans="1:86" ht="24" customHeight="1" thickBot="1" x14ac:dyDescent="0.2">
      <c r="A31" s="1"/>
      <c r="B31" s="103"/>
      <c r="C31" s="104" t="s">
        <v>43</v>
      </c>
      <c r="D31" s="35"/>
      <c r="E31" s="35"/>
      <c r="F31" s="35"/>
      <c r="G31" s="105"/>
      <c r="H31" s="14"/>
      <c r="I31" s="14"/>
      <c r="J31" s="106"/>
      <c r="K31" s="14"/>
      <c r="L31" s="14"/>
      <c r="M31" s="14"/>
      <c r="N31" s="107" t="s">
        <v>0</v>
      </c>
      <c r="O31" s="105"/>
      <c r="P31" s="35"/>
      <c r="Q31" s="35"/>
      <c r="R31" s="105"/>
      <c r="S31" s="108"/>
      <c r="T31" s="105"/>
      <c r="U31" s="35"/>
      <c r="V31" s="35"/>
      <c r="W31" s="14"/>
      <c r="X31" s="109" t="s">
        <v>3</v>
      </c>
      <c r="Y31" s="105"/>
      <c r="Z31" s="14"/>
      <c r="AA31" s="14"/>
      <c r="AB31" s="14"/>
      <c r="AC31" s="14"/>
      <c r="AD31" s="237" t="s">
        <v>40</v>
      </c>
      <c r="AE31" s="238"/>
      <c r="AF31" s="238"/>
      <c r="AG31" s="238"/>
      <c r="AH31" s="238"/>
      <c r="AI31" s="238"/>
      <c r="AJ31" s="238"/>
      <c r="AK31" s="238"/>
      <c r="AL31" s="238"/>
      <c r="AM31" s="239"/>
      <c r="AN31" s="281">
        <f>INT(AN30*0.1)</f>
        <v>0</v>
      </c>
      <c r="AO31" s="282"/>
      <c r="AP31" s="283"/>
    </row>
    <row r="32" spans="1:86" ht="24" customHeight="1" thickBot="1" x14ac:dyDescent="0.2">
      <c r="A32" s="1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26"/>
      <c r="Y32" s="26"/>
      <c r="Z32" s="26"/>
      <c r="AA32" s="14"/>
      <c r="AB32" s="1"/>
      <c r="AC32" s="1"/>
      <c r="AD32" s="240" t="s">
        <v>72</v>
      </c>
      <c r="AE32" s="241"/>
      <c r="AF32" s="241"/>
      <c r="AG32" s="241"/>
      <c r="AH32" s="241"/>
      <c r="AI32" s="241"/>
      <c r="AJ32" s="241"/>
      <c r="AK32" s="241"/>
      <c r="AL32" s="241"/>
      <c r="AM32" s="242"/>
      <c r="AN32" s="284">
        <f>IF(AN31="","",AN30+AN31)</f>
        <v>0</v>
      </c>
      <c r="AO32" s="285"/>
      <c r="AP32" s="286"/>
      <c r="AS32" s="37"/>
    </row>
    <row r="33" spans="1:61" ht="21.75" customHeight="1" x14ac:dyDescent="0.15">
      <c r="A33" s="14"/>
      <c r="B33" s="110"/>
      <c r="C33" s="111" t="s">
        <v>46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112"/>
      <c r="S33" s="26"/>
      <c r="T33" s="26"/>
      <c r="U33" s="26"/>
      <c r="V33" s="26"/>
      <c r="W33" s="26"/>
      <c r="X33" s="14"/>
      <c r="Y33" s="14"/>
      <c r="Z33" s="14"/>
      <c r="AA33" s="14"/>
      <c r="AB33" s="1"/>
      <c r="AC33" s="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60"/>
      <c r="AP33" s="61"/>
      <c r="AS33" s="37"/>
    </row>
    <row r="34" spans="1:61" ht="21.75" customHeight="1" x14ac:dyDescent="0.15">
      <c r="A34" s="14"/>
      <c r="B34" s="28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"/>
      <c r="AC34" s="1"/>
      <c r="AD34" s="114"/>
      <c r="AE34" s="114"/>
      <c r="AF34" s="114"/>
      <c r="AG34" s="114"/>
      <c r="AH34" s="114"/>
      <c r="AI34" s="114"/>
      <c r="AJ34" s="114"/>
      <c r="AK34" s="41"/>
      <c r="AL34" s="41"/>
      <c r="AM34" s="41"/>
      <c r="AN34" s="14"/>
      <c r="AO34" s="41"/>
      <c r="AP34" s="41"/>
    </row>
    <row r="35" spans="1:61" ht="15.75" customHeight="1" x14ac:dyDescent="0.15">
      <c r="A35" s="14"/>
      <c r="B35" s="28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59" t="s">
        <v>71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41"/>
      <c r="AP35" s="25"/>
      <c r="AQ35" s="52"/>
    </row>
    <row r="36" spans="1:61" ht="15.75" customHeight="1" x14ac:dyDescent="0.15">
      <c r="A36" s="14"/>
      <c r="B36" s="1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41"/>
      <c r="AP36" s="25"/>
      <c r="AQ36" s="52"/>
    </row>
    <row r="37" spans="1:61" ht="9.7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41"/>
      <c r="AP37" s="25"/>
    </row>
    <row r="38" spans="1:61" ht="15.75" customHeight="1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41"/>
      <c r="AP38" s="25"/>
    </row>
    <row r="39" spans="1:61" ht="15.7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41"/>
      <c r="AP39" s="25"/>
      <c r="AR39" s="248"/>
      <c r="AS39" s="248"/>
      <c r="AT39" s="248"/>
      <c r="AU39" s="248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</row>
    <row r="40" spans="1:61" ht="12.75" customHeight="1" x14ac:dyDescent="0.15">
      <c r="A40" s="14"/>
      <c r="B40" s="2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41"/>
      <c r="AP40" s="25"/>
      <c r="AQ40" s="37" t="s">
        <v>50</v>
      </c>
      <c r="AR40" s="136" t="b">
        <v>0</v>
      </c>
      <c r="BI40" s="36"/>
    </row>
    <row r="41" spans="1:61" ht="20.25" customHeight="1" x14ac:dyDescent="0.15">
      <c r="A41" s="14"/>
      <c r="B41" s="115"/>
      <c r="C41" s="116"/>
      <c r="D41" s="25"/>
      <c r="E41" s="25"/>
      <c r="F41" s="2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"/>
      <c r="AC41" s="1"/>
      <c r="AD41" s="1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41"/>
      <c r="AP41" s="25"/>
    </row>
    <row r="42" spans="1:61" ht="20.25" customHeight="1" x14ac:dyDescent="0.15">
      <c r="A42" s="14"/>
      <c r="B42" s="115"/>
      <c r="C42" s="116"/>
      <c r="D42" s="25"/>
      <c r="E42" s="25"/>
      <c r="F42" s="2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"/>
      <c r="AC42" s="1"/>
      <c r="AD42" s="1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41"/>
      <c r="AP42" s="25"/>
    </row>
    <row r="43" spans="1:61" ht="20.25" customHeight="1" x14ac:dyDescent="0.15">
      <c r="A43" s="14"/>
      <c r="B43" s="115"/>
      <c r="C43" s="116"/>
      <c r="D43" s="25"/>
      <c r="E43" s="25"/>
      <c r="F43" s="2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"/>
      <c r="AC43" s="1"/>
      <c r="AD43" s="1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41"/>
      <c r="AP43" s="117" t="s">
        <v>58</v>
      </c>
    </row>
    <row r="44" spans="1:61" ht="16.5" customHeight="1" x14ac:dyDescent="0.15">
      <c r="A44" s="1"/>
      <c r="B44" s="118"/>
      <c r="C44" s="119"/>
      <c r="D44" s="249" t="s">
        <v>54</v>
      </c>
      <c r="E44" s="249"/>
      <c r="F44" s="249"/>
      <c r="G44" s="249"/>
      <c r="H44" s="249"/>
      <c r="I44" s="119"/>
      <c r="J44" s="11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19"/>
      <c r="Z44" s="119"/>
      <c r="AA44" s="119"/>
      <c r="AB44" s="119"/>
      <c r="AC44" s="121"/>
      <c r="AD44" s="252" t="s">
        <v>53</v>
      </c>
      <c r="AE44" s="253"/>
      <c r="AF44" s="253"/>
      <c r="AG44" s="253"/>
      <c r="AH44" s="253"/>
      <c r="AI44" s="254"/>
      <c r="AJ44" s="252" t="s">
        <v>39</v>
      </c>
      <c r="AK44" s="253"/>
      <c r="AL44" s="253"/>
      <c r="AM44" s="253"/>
      <c r="AN44" s="253"/>
      <c r="AO44" s="253"/>
      <c r="AP44" s="254"/>
    </row>
    <row r="45" spans="1:61" ht="6" customHeight="1" x14ac:dyDescent="0.15">
      <c r="A45" s="1"/>
      <c r="B45" s="227"/>
      <c r="C45" s="1"/>
      <c r="D45" s="250"/>
      <c r="E45" s="250"/>
      <c r="F45" s="250"/>
      <c r="G45" s="250"/>
      <c r="H45" s="250"/>
      <c r="I45" s="1"/>
      <c r="J45" s="229"/>
      <c r="K45" s="14"/>
      <c r="L45" s="14"/>
      <c r="M45" s="1"/>
      <c r="N45" s="1"/>
      <c r="O45" s="123"/>
      <c r="P45" s="12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24"/>
      <c r="AD45" s="1"/>
      <c r="AE45" s="14"/>
      <c r="AF45" s="14"/>
      <c r="AG45" s="14"/>
      <c r="AH45" s="1"/>
      <c r="AI45" s="125"/>
      <c r="AJ45" s="231" t="s">
        <v>61</v>
      </c>
      <c r="AK45" s="232"/>
      <c r="AL45" s="232"/>
      <c r="AM45" s="232"/>
      <c r="AN45" s="232"/>
      <c r="AO45" s="232"/>
      <c r="AP45" s="233"/>
    </row>
    <row r="46" spans="1:61" ht="27" customHeight="1" x14ac:dyDescent="0.15">
      <c r="A46" s="1"/>
      <c r="B46" s="228"/>
      <c r="C46" s="126"/>
      <c r="D46" s="251"/>
      <c r="E46" s="251"/>
      <c r="F46" s="251"/>
      <c r="G46" s="251"/>
      <c r="H46" s="251"/>
      <c r="I46" s="126"/>
      <c r="J46" s="230"/>
      <c r="K46" s="127"/>
      <c r="L46" s="126"/>
      <c r="M46" s="127"/>
      <c r="N46" s="127"/>
      <c r="O46" s="127"/>
      <c r="P46" s="127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99"/>
      <c r="AD46" s="126"/>
      <c r="AE46" s="128"/>
      <c r="AF46" s="128"/>
      <c r="AG46" s="128"/>
      <c r="AH46" s="126"/>
      <c r="AI46" s="129"/>
      <c r="AJ46" s="234"/>
      <c r="AK46" s="235"/>
      <c r="AL46" s="235"/>
      <c r="AM46" s="235"/>
      <c r="AN46" s="235"/>
      <c r="AO46" s="235"/>
      <c r="AP46" s="236"/>
      <c r="AQ46" s="37"/>
    </row>
    <row r="47" spans="1:61" ht="13.5" customHeight="1" x14ac:dyDescent="0.15">
      <c r="A47" s="1"/>
      <c r="B47" s="122"/>
      <c r="C47" s="14"/>
      <c r="D47" s="122"/>
      <c r="E47" s="122"/>
      <c r="F47" s="1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4"/>
      <c r="AF47" s="14"/>
      <c r="AG47" s="14"/>
      <c r="AH47" s="14"/>
      <c r="AI47" s="14"/>
      <c r="AJ47" s="14"/>
      <c r="AK47" s="14"/>
      <c r="AL47" s="1"/>
      <c r="AM47" s="14"/>
      <c r="AN47" s="14"/>
      <c r="AO47" s="41"/>
      <c r="AP47" s="97" t="s">
        <v>52</v>
      </c>
      <c r="AQ47" s="37" t="s">
        <v>51</v>
      </c>
      <c r="AR47" s="137" t="b">
        <v>0</v>
      </c>
      <c r="AS47" s="15"/>
      <c r="AT47" s="15"/>
    </row>
    <row r="48" spans="1:61" x14ac:dyDescent="0.15">
      <c r="A48" s="1"/>
      <c r="B48" s="25"/>
      <c r="C48" s="14"/>
      <c r="D48" s="25"/>
      <c r="E48" s="25"/>
      <c r="F48" s="2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41"/>
      <c r="AP48" s="25"/>
    </row>
    <row r="49" spans="1:44" x14ac:dyDescent="0.15">
      <c r="A49" s="1"/>
      <c r="B49" s="25"/>
      <c r="C49" s="14"/>
      <c r="D49" s="25"/>
      <c r="E49" s="25"/>
      <c r="F49" s="25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41"/>
      <c r="AP49" s="25"/>
    </row>
    <row r="50" spans="1:44" x14ac:dyDescent="0.15">
      <c r="A50" s="1"/>
      <c r="B50" s="25"/>
      <c r="C50" s="14"/>
      <c r="D50" s="25"/>
      <c r="E50" s="25"/>
      <c r="F50" s="25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41"/>
      <c r="AP50" s="25"/>
    </row>
    <row r="51" spans="1:44" x14ac:dyDescent="0.15">
      <c r="A51" s="1"/>
      <c r="B51" s="25"/>
      <c r="C51" s="14"/>
      <c r="D51" s="25"/>
      <c r="E51" s="25"/>
      <c r="F51" s="2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41"/>
      <c r="AP51" s="25"/>
    </row>
    <row r="52" spans="1:44" x14ac:dyDescent="0.15">
      <c r="A52" s="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243" t="s">
        <v>63</v>
      </c>
      <c r="AO52" s="243"/>
      <c r="AP52" s="243"/>
    </row>
    <row r="53" spans="1:44" ht="21.75" customHeight="1" x14ac:dyDescent="0.15">
      <c r="A53" s="1"/>
      <c r="B53" s="69" t="s">
        <v>75</v>
      </c>
      <c r="C53" s="44"/>
      <c r="D53" s="44"/>
      <c r="E53" s="44"/>
      <c r="F53" s="44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3"/>
      <c r="AE53" s="43"/>
      <c r="AF53" s="42"/>
      <c r="AG53" s="42"/>
      <c r="AH53" s="42"/>
      <c r="AI53" s="42"/>
      <c r="AJ53" s="42"/>
      <c r="AK53" s="42"/>
      <c r="AL53" s="42"/>
      <c r="AM53" s="42"/>
      <c r="AN53" s="42"/>
      <c r="AO53" s="62"/>
      <c r="AP53" s="63"/>
    </row>
    <row r="54" spans="1:44" ht="14.25" customHeight="1" x14ac:dyDescent="0.15">
      <c r="A54" s="1"/>
      <c r="B54" s="44"/>
      <c r="C54" s="44"/>
      <c r="D54" s="44"/>
      <c r="E54" s="44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3"/>
      <c r="AD54" s="43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56"/>
      <c r="AP54" s="54"/>
    </row>
    <row r="55" spans="1:44" ht="14.25" customHeight="1" x14ac:dyDescent="0.15">
      <c r="A55" s="1"/>
      <c r="B55" s="42" t="s">
        <v>37</v>
      </c>
      <c r="C55" s="42"/>
      <c r="D55" s="42"/>
      <c r="E55" s="42"/>
      <c r="F55" s="44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56"/>
      <c r="AP55" s="54"/>
    </row>
    <row r="56" spans="1:44" ht="14.25" customHeight="1" x14ac:dyDescent="0.15">
      <c r="A56" s="1"/>
      <c r="B56" s="42"/>
      <c r="C56" s="42"/>
      <c r="D56" s="42"/>
      <c r="E56" s="42"/>
      <c r="F56" s="4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56"/>
      <c r="AP56" s="54"/>
    </row>
    <row r="57" spans="1:44" ht="14.25" customHeight="1" x14ac:dyDescent="0.15">
      <c r="A57" s="1"/>
      <c r="B57" s="45"/>
      <c r="C57" s="42"/>
      <c r="D57" s="42"/>
      <c r="E57" s="42"/>
      <c r="F57" s="42"/>
      <c r="G57" s="42"/>
      <c r="H57" s="64"/>
      <c r="I57" s="67"/>
      <c r="J57" s="67"/>
      <c r="K57" s="64"/>
      <c r="L57" s="64"/>
      <c r="M57" s="64"/>
      <c r="N57" s="64"/>
      <c r="O57" s="42"/>
      <c r="P57" s="6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56"/>
      <c r="AP57" s="54"/>
    </row>
    <row r="58" spans="1:44" ht="14.25" customHeight="1" x14ac:dyDescent="0.15">
      <c r="A58" s="1"/>
      <c r="B58" s="51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64"/>
      <c r="AO58" s="56"/>
      <c r="AP58" s="54"/>
      <c r="AR58" s="22" t="s">
        <v>44</v>
      </c>
    </row>
    <row r="59" spans="1:44" ht="18" customHeight="1" x14ac:dyDescent="0.15">
      <c r="A59" s="1"/>
      <c r="B59" s="51"/>
      <c r="C59" s="51"/>
      <c r="D59" s="51"/>
      <c r="E59" s="51"/>
      <c r="F59" s="32" t="s">
        <v>55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56"/>
      <c r="AP59" s="54"/>
      <c r="AQ59" s="38"/>
      <c r="AR59" s="35" t="s">
        <v>49</v>
      </c>
    </row>
    <row r="60" spans="1:44" ht="21.75" customHeight="1" x14ac:dyDescent="0.15">
      <c r="A60" s="1"/>
      <c r="B60" s="64"/>
      <c r="C60" s="42"/>
      <c r="D60" s="42"/>
      <c r="E60" s="42"/>
      <c r="F60" s="244">
        <f>F9</f>
        <v>0</v>
      </c>
      <c r="G60" s="246">
        <f>G9</f>
        <v>0</v>
      </c>
      <c r="H60" s="246">
        <f>H9</f>
        <v>0</v>
      </c>
      <c r="I60" s="246">
        <f>I9</f>
        <v>0</v>
      </c>
      <c r="J60" s="278">
        <f>J9</f>
        <v>0</v>
      </c>
      <c r="K60" s="42"/>
      <c r="L60" s="45" t="s">
        <v>4</v>
      </c>
      <c r="M60" s="42"/>
      <c r="N60" s="42"/>
      <c r="O60" s="42"/>
      <c r="P60" s="46"/>
      <c r="Q60" s="46"/>
      <c r="R60" s="160">
        <f>R9</f>
        <v>0</v>
      </c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42"/>
      <c r="AQ60" s="38"/>
    </row>
    <row r="61" spans="1:44" ht="21.75" customHeight="1" x14ac:dyDescent="0.15">
      <c r="A61" s="1"/>
      <c r="B61" s="42"/>
      <c r="C61" s="42"/>
      <c r="D61" s="42"/>
      <c r="E61" s="68"/>
      <c r="F61" s="245"/>
      <c r="G61" s="247"/>
      <c r="H61" s="247"/>
      <c r="I61" s="247"/>
      <c r="J61" s="279"/>
      <c r="K61" s="42"/>
      <c r="L61" s="45" t="s">
        <v>1</v>
      </c>
      <c r="M61" s="42"/>
      <c r="N61" s="42"/>
      <c r="O61" s="42"/>
      <c r="P61" s="46"/>
      <c r="Q61" s="46"/>
      <c r="R61" s="160">
        <f>R10</f>
        <v>0</v>
      </c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42"/>
      <c r="AQ61" s="38"/>
    </row>
    <row r="62" spans="1:44" ht="21.75" customHeight="1" x14ac:dyDescent="0.15">
      <c r="A62" s="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51" t="s">
        <v>42</v>
      </c>
      <c r="M62" s="42"/>
      <c r="N62" s="42"/>
      <c r="O62" s="42"/>
      <c r="P62" s="47"/>
      <c r="Q62" s="46"/>
      <c r="R62" s="160">
        <f>R11</f>
        <v>0</v>
      </c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42"/>
      <c r="AQ62" s="38"/>
    </row>
    <row r="63" spans="1:44" ht="18" customHeight="1" x14ac:dyDescent="0.15">
      <c r="A63" s="1"/>
      <c r="B63" s="42"/>
      <c r="C63" s="42"/>
      <c r="D63" s="42"/>
      <c r="E63" s="42"/>
      <c r="F63" s="32" t="s">
        <v>56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6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47"/>
      <c r="AJ63" s="47"/>
      <c r="AK63" s="47"/>
      <c r="AL63" s="47"/>
      <c r="AM63" s="47"/>
      <c r="AN63" s="47"/>
      <c r="AO63" s="57"/>
      <c r="AP63" s="42"/>
      <c r="AQ63" s="38"/>
    </row>
    <row r="64" spans="1:44" ht="21.75" customHeight="1" x14ac:dyDescent="0.15">
      <c r="A64" s="1"/>
      <c r="B64" s="42"/>
      <c r="C64" s="42"/>
      <c r="D64" s="42"/>
      <c r="E64" s="42"/>
      <c r="F64" s="244">
        <f>F13</f>
        <v>0</v>
      </c>
      <c r="G64" s="246">
        <f>G13</f>
        <v>0</v>
      </c>
      <c r="H64" s="246">
        <f>H13</f>
        <v>0</v>
      </c>
      <c r="I64" s="246">
        <f>I13</f>
        <v>0</v>
      </c>
      <c r="J64" s="278">
        <f>J13</f>
        <v>0</v>
      </c>
      <c r="K64" s="42"/>
      <c r="L64" s="45" t="s">
        <v>4</v>
      </c>
      <c r="M64" s="42"/>
      <c r="N64" s="42"/>
      <c r="O64" s="42"/>
      <c r="P64" s="46"/>
      <c r="Q64" s="46"/>
      <c r="R64" s="160">
        <f>R13</f>
        <v>0</v>
      </c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42"/>
      <c r="AQ64" s="38"/>
    </row>
    <row r="65" spans="1:86" ht="21.75" customHeight="1" x14ac:dyDescent="0.15">
      <c r="A65" s="1"/>
      <c r="B65" s="42"/>
      <c r="C65" s="42"/>
      <c r="D65" s="42"/>
      <c r="E65" s="68"/>
      <c r="F65" s="245"/>
      <c r="G65" s="247"/>
      <c r="H65" s="247"/>
      <c r="I65" s="247"/>
      <c r="J65" s="279"/>
      <c r="K65" s="42"/>
      <c r="L65" s="45" t="s">
        <v>1</v>
      </c>
      <c r="M65" s="42"/>
      <c r="N65" s="42"/>
      <c r="O65" s="42"/>
      <c r="P65" s="46"/>
      <c r="Q65" s="46"/>
      <c r="R65" s="160">
        <f>R14</f>
        <v>0</v>
      </c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42"/>
      <c r="AQ65" s="38"/>
    </row>
    <row r="66" spans="1:86" ht="21.75" customHeight="1" x14ac:dyDescent="0.15">
      <c r="A66" s="1" t="s">
        <v>48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51" t="s">
        <v>42</v>
      </c>
      <c r="M66" s="42"/>
      <c r="N66" s="42"/>
      <c r="O66" s="42"/>
      <c r="P66" s="48"/>
      <c r="Q66" s="46"/>
      <c r="R66" s="160">
        <f>R15</f>
        <v>0</v>
      </c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42"/>
      <c r="AQ66" s="38"/>
    </row>
    <row r="67" spans="1:86" ht="19.5" customHeight="1" x14ac:dyDescent="0.15">
      <c r="A67" s="1"/>
      <c r="B67" s="51" t="s">
        <v>41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50"/>
      <c r="AF67" s="50"/>
      <c r="AG67" s="50"/>
      <c r="AH67" s="50"/>
      <c r="AI67" s="42"/>
      <c r="AJ67" s="42"/>
      <c r="AK67" s="42"/>
      <c r="AL67" s="42"/>
      <c r="AM67" s="42"/>
      <c r="AN67" s="42"/>
      <c r="AO67" s="56"/>
      <c r="AP67" s="42"/>
    </row>
    <row r="68" spans="1:86" ht="24.95" customHeight="1" x14ac:dyDescent="0.15">
      <c r="A68" s="1"/>
      <c r="B68" s="194"/>
      <c r="C68" s="290" t="s">
        <v>65</v>
      </c>
      <c r="D68" s="290"/>
      <c r="E68" s="290"/>
      <c r="F68" s="290"/>
      <c r="G68" s="290"/>
      <c r="H68" s="290"/>
      <c r="I68" s="130"/>
      <c r="J68" s="292">
        <f t="shared" ref="J68:J74" si="0">J17</f>
        <v>0</v>
      </c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4"/>
    </row>
    <row r="69" spans="1:86" ht="24.95" customHeight="1" x14ac:dyDescent="0.15">
      <c r="A69" s="1"/>
      <c r="B69" s="195"/>
      <c r="C69" s="291"/>
      <c r="D69" s="291"/>
      <c r="E69" s="291"/>
      <c r="F69" s="291"/>
      <c r="G69" s="291"/>
      <c r="H69" s="291"/>
      <c r="I69" s="126"/>
      <c r="J69" s="295">
        <f t="shared" si="0"/>
        <v>0</v>
      </c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7"/>
    </row>
    <row r="70" spans="1:86" ht="24.95" customHeight="1" x14ac:dyDescent="0.15">
      <c r="A70" s="1"/>
      <c r="B70" s="40"/>
      <c r="C70" s="298" t="s">
        <v>66</v>
      </c>
      <c r="D70" s="298"/>
      <c r="E70" s="298"/>
      <c r="F70" s="298"/>
      <c r="G70" s="298"/>
      <c r="H70" s="298"/>
      <c r="I70" s="131"/>
      <c r="J70" s="299">
        <f t="shared" si="0"/>
        <v>0</v>
      </c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1"/>
    </row>
    <row r="71" spans="1:86" ht="30" customHeight="1" x14ac:dyDescent="0.15">
      <c r="A71" s="1"/>
      <c r="B71" s="82"/>
      <c r="C71" s="205" t="s">
        <v>70</v>
      </c>
      <c r="D71" s="205"/>
      <c r="E71" s="205"/>
      <c r="F71" s="205"/>
      <c r="G71" s="205"/>
      <c r="H71" s="205"/>
      <c r="I71" s="206"/>
      <c r="J71" s="287">
        <f t="shared" si="0"/>
        <v>0</v>
      </c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F71" s="288"/>
      <c r="AG71" s="288"/>
      <c r="AH71" s="288"/>
      <c r="AI71" s="288"/>
      <c r="AJ71" s="288"/>
      <c r="AK71" s="288"/>
      <c r="AL71" s="288"/>
      <c r="AM71" s="288"/>
      <c r="AN71" s="288"/>
      <c r="AO71" s="288"/>
      <c r="AP71" s="289"/>
    </row>
    <row r="72" spans="1:86" ht="24.95" customHeight="1" x14ac:dyDescent="0.15">
      <c r="A72" s="1"/>
      <c r="B72" s="339" t="s">
        <v>96</v>
      </c>
      <c r="C72" s="210" t="s">
        <v>77</v>
      </c>
      <c r="D72" s="211"/>
      <c r="E72" s="211"/>
      <c r="F72" s="211"/>
      <c r="G72" s="211"/>
      <c r="H72" s="211"/>
      <c r="I72" s="212"/>
      <c r="J72" s="302">
        <f t="shared" si="0"/>
        <v>0</v>
      </c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4"/>
      <c r="AW72" s="85"/>
      <c r="AX72" s="85"/>
      <c r="AY72" s="85"/>
      <c r="AZ72" s="86">
        <f>J72</f>
        <v>0</v>
      </c>
      <c r="BA72" s="86">
        <f>O72</f>
        <v>0</v>
      </c>
      <c r="BB72" s="86">
        <f>L72</f>
        <v>0</v>
      </c>
      <c r="BC72" s="86">
        <f>Y72</f>
        <v>0</v>
      </c>
      <c r="BD72" s="86">
        <f>AD72</f>
        <v>0</v>
      </c>
      <c r="BE72" s="86">
        <f>AI72</f>
        <v>0</v>
      </c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</row>
    <row r="73" spans="1:86" ht="24.95" customHeight="1" x14ac:dyDescent="0.15">
      <c r="A73" s="1"/>
      <c r="B73" s="340"/>
      <c r="C73" s="266" t="s">
        <v>78</v>
      </c>
      <c r="D73" s="267"/>
      <c r="E73" s="267"/>
      <c r="F73" s="267"/>
      <c r="G73" s="267"/>
      <c r="H73" s="267"/>
      <c r="I73" s="268"/>
      <c r="J73" s="305">
        <f t="shared" si="0"/>
        <v>0</v>
      </c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7"/>
      <c r="AX73" s="80" t="s">
        <v>68</v>
      </c>
      <c r="AY73" s="80"/>
      <c r="AZ73" s="15">
        <f>J73</f>
        <v>0</v>
      </c>
      <c r="BA73" s="15">
        <f>O73</f>
        <v>0</v>
      </c>
      <c r="BB73" s="15">
        <f>T73</f>
        <v>0</v>
      </c>
      <c r="BC73" s="15">
        <f>Y73</f>
        <v>0</v>
      </c>
      <c r="BD73" s="15">
        <f>AD73</f>
        <v>0</v>
      </c>
      <c r="BE73" s="15">
        <f>AI73</f>
        <v>0</v>
      </c>
      <c r="BJ73" s="81"/>
      <c r="BK73" s="81"/>
      <c r="BX73" s="15"/>
    </row>
    <row r="74" spans="1:86" ht="24.95" customHeight="1" x14ac:dyDescent="0.15">
      <c r="A74" s="1"/>
      <c r="B74" s="341"/>
      <c r="C74" s="272" t="s">
        <v>73</v>
      </c>
      <c r="D74" s="273"/>
      <c r="E74" s="273"/>
      <c r="F74" s="273"/>
      <c r="G74" s="273"/>
      <c r="H74" s="273"/>
      <c r="I74" s="274"/>
      <c r="J74" s="308">
        <f t="shared" si="0"/>
        <v>0</v>
      </c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  <c r="Z74" s="309"/>
      <c r="AA74" s="309"/>
      <c r="AB74" s="309"/>
      <c r="AC74" s="309"/>
      <c r="AD74" s="309"/>
      <c r="AE74" s="309"/>
      <c r="AF74" s="309"/>
      <c r="AG74" s="309"/>
      <c r="AH74" s="309"/>
      <c r="AI74" s="309"/>
      <c r="AJ74" s="309"/>
      <c r="AK74" s="309"/>
      <c r="AL74" s="309"/>
      <c r="AM74" s="309"/>
      <c r="AN74" s="309"/>
      <c r="AO74" s="309"/>
      <c r="AP74" s="310"/>
      <c r="AX74" s="80" t="s">
        <v>68</v>
      </c>
      <c r="AY74" s="80"/>
      <c r="AZ74" s="15">
        <f>J74</f>
        <v>0</v>
      </c>
      <c r="BA74" s="15">
        <f>O74</f>
        <v>0</v>
      </c>
      <c r="BB74" s="15">
        <f>T74</f>
        <v>0</v>
      </c>
      <c r="BC74" s="15">
        <f>Y74</f>
        <v>0</v>
      </c>
      <c r="BD74" s="15">
        <f>AD74</f>
        <v>0</v>
      </c>
      <c r="BE74" s="15">
        <f>AI74</f>
        <v>0</v>
      </c>
      <c r="BJ74" s="81"/>
      <c r="BK74" s="81"/>
      <c r="BX74" s="15"/>
    </row>
    <row r="75" spans="1:86" ht="45.75" customHeight="1" x14ac:dyDescent="0.15">
      <c r="A75" s="1"/>
      <c r="B75" s="134" t="s">
        <v>79</v>
      </c>
      <c r="C75" s="92"/>
      <c r="D75" s="92"/>
      <c r="E75" s="92"/>
      <c r="F75" s="92"/>
      <c r="G75" s="92"/>
      <c r="H75" s="92"/>
      <c r="I75" s="92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4"/>
      <c r="AO75" s="94"/>
      <c r="AP75" s="133" t="s">
        <v>95</v>
      </c>
    </row>
    <row r="76" spans="1:86" ht="31.5" customHeight="1" x14ac:dyDescent="0.15">
      <c r="A76" s="1"/>
      <c r="B76" s="314" t="s">
        <v>80</v>
      </c>
      <c r="C76" s="315"/>
      <c r="D76" s="154" t="s">
        <v>47</v>
      </c>
      <c r="E76" s="155"/>
      <c r="F76" s="155"/>
      <c r="G76" s="155"/>
      <c r="H76" s="155"/>
      <c r="I76" s="156"/>
      <c r="J76" s="157" t="s">
        <v>97</v>
      </c>
      <c r="K76" s="158"/>
      <c r="L76" s="158"/>
      <c r="M76" s="158"/>
      <c r="N76" s="158"/>
      <c r="O76" s="158"/>
      <c r="P76" s="159"/>
      <c r="Q76" s="171" t="s">
        <v>84</v>
      </c>
      <c r="R76" s="172"/>
      <c r="S76" s="172"/>
      <c r="T76" s="172"/>
      <c r="U76" s="172"/>
      <c r="V76" s="172"/>
      <c r="W76" s="172"/>
      <c r="X76" s="172"/>
      <c r="Y76" s="172"/>
      <c r="Z76" s="172"/>
      <c r="AA76" s="173"/>
      <c r="AB76" s="180" t="s">
        <v>81</v>
      </c>
      <c r="AC76" s="181"/>
      <c r="AD76" s="182" t="s">
        <v>91</v>
      </c>
      <c r="AE76" s="183"/>
      <c r="AF76" s="183"/>
      <c r="AG76" s="183"/>
      <c r="AH76" s="183"/>
      <c r="AI76" s="183"/>
      <c r="AJ76" s="183"/>
      <c r="AK76" s="184"/>
      <c r="AL76" s="185" t="s">
        <v>2</v>
      </c>
      <c r="AM76" s="186"/>
      <c r="AN76" s="311" t="s">
        <v>89</v>
      </c>
      <c r="AO76" s="312"/>
      <c r="AP76" s="313"/>
    </row>
    <row r="77" spans="1:86" ht="27" customHeight="1" x14ac:dyDescent="0.15">
      <c r="A77" s="1"/>
      <c r="B77" s="316"/>
      <c r="C77" s="317"/>
      <c r="D77" s="162" t="s">
        <v>87</v>
      </c>
      <c r="E77" s="163"/>
      <c r="F77" s="163"/>
      <c r="G77" s="163"/>
      <c r="H77" s="163"/>
      <c r="I77" s="164"/>
      <c r="J77" s="168" t="s">
        <v>86</v>
      </c>
      <c r="K77" s="169"/>
      <c r="L77" s="169"/>
      <c r="M77" s="169"/>
      <c r="N77" s="169"/>
      <c r="O77" s="169"/>
      <c r="P77" s="170"/>
      <c r="Q77" s="174" t="s">
        <v>92</v>
      </c>
      <c r="R77" s="175"/>
      <c r="S77" s="175"/>
      <c r="T77" s="175"/>
      <c r="U77" s="175"/>
      <c r="V77" s="175"/>
      <c r="W77" s="175"/>
      <c r="X77" s="175"/>
      <c r="Y77" s="175"/>
      <c r="Z77" s="175"/>
      <c r="AA77" s="176"/>
      <c r="AB77" s="187" t="s">
        <v>82</v>
      </c>
      <c r="AC77" s="188"/>
      <c r="AD77" s="328">
        <v>4800</v>
      </c>
      <c r="AE77" s="329"/>
      <c r="AF77" s="329"/>
      <c r="AG77" s="329"/>
      <c r="AH77" s="329"/>
      <c r="AI77" s="329"/>
      <c r="AJ77" s="329"/>
      <c r="AK77" s="330"/>
      <c r="AL77" s="331">
        <f>AL26</f>
        <v>0</v>
      </c>
      <c r="AM77" s="332"/>
      <c r="AN77" s="322">
        <f>AD77*AL77</f>
        <v>0</v>
      </c>
      <c r="AO77" s="323"/>
      <c r="AP77" s="324"/>
      <c r="AR77" s="136" t="b">
        <v>1</v>
      </c>
      <c r="AS77" s="136" t="b">
        <v>1</v>
      </c>
      <c r="AT77" s="136" t="b">
        <v>1</v>
      </c>
      <c r="AU77" s="136" t="b">
        <v>1</v>
      </c>
      <c r="BJ77" s="91"/>
      <c r="BK77" s="83"/>
      <c r="BL77" s="83"/>
      <c r="BM77" s="83"/>
    </row>
    <row r="78" spans="1:86" ht="27" customHeight="1" thickBot="1" x14ac:dyDescent="0.2">
      <c r="A78" s="1"/>
      <c r="B78" s="318"/>
      <c r="C78" s="319"/>
      <c r="D78" s="162" t="s">
        <v>88</v>
      </c>
      <c r="E78" s="163"/>
      <c r="F78" s="163"/>
      <c r="G78" s="163"/>
      <c r="H78" s="163"/>
      <c r="I78" s="164"/>
      <c r="J78" s="165" t="s">
        <v>93</v>
      </c>
      <c r="K78" s="166"/>
      <c r="L78" s="166"/>
      <c r="M78" s="166"/>
      <c r="N78" s="166"/>
      <c r="O78" s="166"/>
      <c r="P78" s="167"/>
      <c r="Q78" s="177" t="s">
        <v>85</v>
      </c>
      <c r="R78" s="178"/>
      <c r="S78" s="178"/>
      <c r="T78" s="178"/>
      <c r="U78" s="178"/>
      <c r="V78" s="178"/>
      <c r="W78" s="178"/>
      <c r="X78" s="178"/>
      <c r="Y78" s="178"/>
      <c r="Z78" s="178"/>
      <c r="AA78" s="179"/>
      <c r="AB78" s="187" t="s">
        <v>83</v>
      </c>
      <c r="AC78" s="188"/>
      <c r="AD78" s="328">
        <v>3500</v>
      </c>
      <c r="AE78" s="329"/>
      <c r="AF78" s="329"/>
      <c r="AG78" s="329"/>
      <c r="AH78" s="329"/>
      <c r="AI78" s="329"/>
      <c r="AJ78" s="329"/>
      <c r="AK78" s="330"/>
      <c r="AL78" s="331">
        <f>AL27</f>
        <v>0</v>
      </c>
      <c r="AM78" s="332"/>
      <c r="AN78" s="322">
        <f>AD78*AL78</f>
        <v>0</v>
      </c>
      <c r="AO78" s="323"/>
      <c r="AP78" s="324"/>
      <c r="AR78" s="136" t="b">
        <v>1</v>
      </c>
      <c r="AS78" s="136" t="b">
        <v>1</v>
      </c>
      <c r="AT78" s="136" t="b">
        <v>1</v>
      </c>
      <c r="AU78" s="136" t="b">
        <v>1</v>
      </c>
      <c r="BJ78" s="84"/>
      <c r="BK78" s="83"/>
      <c r="BL78" s="83"/>
      <c r="BM78" s="83"/>
    </row>
    <row r="79" spans="1:86" ht="27" customHeight="1" thickBot="1" x14ac:dyDescent="0.2">
      <c r="A79" s="1"/>
      <c r="B79" s="318"/>
      <c r="C79" s="319"/>
      <c r="D79" s="74"/>
      <c r="E79" s="75"/>
      <c r="F79" s="76"/>
      <c r="G79" s="151" t="s">
        <v>69</v>
      </c>
      <c r="H79" s="151"/>
      <c r="I79" s="151"/>
      <c r="J79" s="151"/>
      <c r="K79" s="151"/>
      <c r="L79" s="151"/>
      <c r="M79" s="152"/>
      <c r="N79" s="132">
        <f>N28</f>
        <v>0</v>
      </c>
      <c r="O79" s="72" t="s">
        <v>45</v>
      </c>
      <c r="P79" s="73"/>
      <c r="Q79" s="216" t="s">
        <v>60</v>
      </c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8"/>
      <c r="AN79" s="323" t="s">
        <v>59</v>
      </c>
      <c r="AO79" s="323"/>
      <c r="AP79" s="324"/>
      <c r="BJ79" s="87"/>
      <c r="BK79" s="79"/>
      <c r="BL79" s="79"/>
      <c r="BM79" s="79"/>
    </row>
    <row r="80" spans="1:86" ht="27" customHeight="1" x14ac:dyDescent="0.15">
      <c r="A80" s="1"/>
      <c r="B80" s="320"/>
      <c r="C80" s="321"/>
      <c r="D80" s="65"/>
      <c r="E80" s="66"/>
      <c r="F80" s="77"/>
      <c r="G80" s="153" t="s">
        <v>67</v>
      </c>
      <c r="H80" s="153"/>
      <c r="I80" s="153"/>
      <c r="J80" s="153"/>
      <c r="K80" s="153"/>
      <c r="L80" s="153"/>
      <c r="M80" s="153"/>
      <c r="N80" s="153"/>
      <c r="O80" s="153"/>
      <c r="P80" s="71"/>
      <c r="Q80" s="96"/>
      <c r="R80" s="95"/>
      <c r="S80" s="95"/>
      <c r="T80" s="95"/>
      <c r="U80" s="95"/>
      <c r="V80" s="95"/>
      <c r="W80" s="219" t="s">
        <v>90</v>
      </c>
      <c r="X80" s="220"/>
      <c r="Y80" s="220"/>
      <c r="Z80" s="220"/>
      <c r="AA80" s="220"/>
      <c r="AB80" s="220"/>
      <c r="AC80" s="221"/>
      <c r="AD80" s="222">
        <v>500</v>
      </c>
      <c r="AE80" s="223"/>
      <c r="AF80" s="223"/>
      <c r="AG80" s="223"/>
      <c r="AH80" s="223"/>
      <c r="AI80" s="223"/>
      <c r="AJ80" s="223"/>
      <c r="AK80" s="224"/>
      <c r="AL80" s="225" t="str">
        <f>AL29</f>
        <v/>
      </c>
      <c r="AM80" s="226"/>
      <c r="AN80" s="325" t="str">
        <f>IF(N79&gt;1,(N79-1)*500,"")</f>
        <v/>
      </c>
      <c r="AO80" s="326"/>
      <c r="AP80" s="327"/>
      <c r="BJ80" s="87"/>
    </row>
    <row r="81" spans="1:61" ht="24" customHeight="1" x14ac:dyDescent="0.15">
      <c r="A81" s="1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255" t="s">
        <v>57</v>
      </c>
      <c r="AE81" s="256"/>
      <c r="AF81" s="256"/>
      <c r="AG81" s="256"/>
      <c r="AH81" s="256"/>
      <c r="AI81" s="256"/>
      <c r="AJ81" s="256"/>
      <c r="AK81" s="256"/>
      <c r="AL81" s="256"/>
      <c r="AM81" s="257"/>
      <c r="AN81" s="336">
        <f>SUM(AN77:AP80)</f>
        <v>0</v>
      </c>
      <c r="AO81" s="337"/>
      <c r="AP81" s="338"/>
    </row>
    <row r="82" spans="1:61" ht="24" customHeight="1" thickBot="1" x14ac:dyDescent="0.2">
      <c r="A82" s="1"/>
      <c r="B82" s="103"/>
      <c r="C82" s="104" t="s">
        <v>43</v>
      </c>
      <c r="D82" s="35"/>
      <c r="E82" s="35"/>
      <c r="F82" s="35"/>
      <c r="G82" s="105"/>
      <c r="H82" s="14"/>
      <c r="I82" s="14"/>
      <c r="J82" s="106"/>
      <c r="K82" s="14"/>
      <c r="L82" s="14"/>
      <c r="M82" s="14"/>
      <c r="N82" s="107" t="s">
        <v>0</v>
      </c>
      <c r="O82" s="105"/>
      <c r="P82" s="35"/>
      <c r="Q82" s="35"/>
      <c r="R82" s="105"/>
      <c r="S82" s="108"/>
      <c r="T82" s="105"/>
      <c r="U82" s="35"/>
      <c r="V82" s="35"/>
      <c r="W82" s="14"/>
      <c r="X82" s="109" t="s">
        <v>3</v>
      </c>
      <c r="Y82" s="105"/>
      <c r="Z82" s="14"/>
      <c r="AA82" s="14"/>
      <c r="AB82" s="14"/>
      <c r="AC82" s="14"/>
      <c r="AD82" s="237" t="s">
        <v>40</v>
      </c>
      <c r="AE82" s="238"/>
      <c r="AF82" s="238"/>
      <c r="AG82" s="238"/>
      <c r="AH82" s="238"/>
      <c r="AI82" s="238"/>
      <c r="AJ82" s="238"/>
      <c r="AK82" s="238"/>
      <c r="AL82" s="238"/>
      <c r="AM82" s="239"/>
      <c r="AN82" s="281">
        <f>INT(AN81*0.1)</f>
        <v>0</v>
      </c>
      <c r="AO82" s="282"/>
      <c r="AP82" s="283"/>
    </row>
    <row r="83" spans="1:61" ht="24" customHeight="1" thickBot="1" x14ac:dyDescent="0.2">
      <c r="A83" s="1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26"/>
      <c r="Y83" s="26"/>
      <c r="Z83" s="26"/>
      <c r="AA83" s="14"/>
      <c r="AB83" s="1"/>
      <c r="AC83" s="1"/>
      <c r="AD83" s="240" t="s">
        <v>72</v>
      </c>
      <c r="AE83" s="241"/>
      <c r="AF83" s="241"/>
      <c r="AG83" s="241"/>
      <c r="AH83" s="241"/>
      <c r="AI83" s="241"/>
      <c r="AJ83" s="241"/>
      <c r="AK83" s="241"/>
      <c r="AL83" s="241"/>
      <c r="AM83" s="242"/>
      <c r="AN83" s="284">
        <f>IF(AN82="","",AN81+AN82)</f>
        <v>0</v>
      </c>
      <c r="AO83" s="285"/>
      <c r="AP83" s="286"/>
      <c r="AS83" s="37"/>
    </row>
    <row r="84" spans="1:61" ht="21.75" customHeight="1" x14ac:dyDescent="0.15">
      <c r="A84" s="14"/>
      <c r="B84" s="110"/>
      <c r="C84" s="111" t="s">
        <v>46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112"/>
      <c r="S84" s="26"/>
      <c r="T84" s="26"/>
      <c r="U84" s="26"/>
      <c r="V84" s="26"/>
      <c r="W84" s="26"/>
      <c r="X84" s="14"/>
      <c r="Y84" s="14"/>
      <c r="Z84" s="14"/>
      <c r="AA84" s="14"/>
      <c r="AB84" s="1"/>
      <c r="AC84" s="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60"/>
      <c r="AP84" s="61"/>
      <c r="AS84" s="37"/>
    </row>
    <row r="85" spans="1:61" ht="21.75" customHeight="1" x14ac:dyDescent="0.15">
      <c r="A85" s="14"/>
      <c r="B85" s="280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"/>
      <c r="AC85" s="1"/>
      <c r="AD85" s="114"/>
      <c r="AE85" s="114"/>
      <c r="AF85" s="114"/>
      <c r="AG85" s="114"/>
      <c r="AH85" s="114"/>
      <c r="AI85" s="114"/>
      <c r="AJ85" s="114"/>
      <c r="AK85" s="41"/>
      <c r="AL85" s="41"/>
      <c r="AM85" s="41"/>
      <c r="AN85" s="14"/>
      <c r="AO85" s="41"/>
      <c r="AP85" s="41"/>
    </row>
    <row r="86" spans="1:61" ht="15.75" customHeight="1" x14ac:dyDescent="0.15">
      <c r="A86" s="14"/>
      <c r="B86" s="280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59" t="s">
        <v>71</v>
      </c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41"/>
      <c r="AP86" s="25"/>
      <c r="AQ86" s="52"/>
    </row>
    <row r="87" spans="1:61" ht="15.75" customHeight="1" x14ac:dyDescent="0.15">
      <c r="A87" s="14"/>
      <c r="B87" s="1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41"/>
      <c r="AP87" s="25"/>
      <c r="AQ87" s="52"/>
    </row>
    <row r="88" spans="1:61" ht="9.75" customHeight="1" x14ac:dyDescent="0.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41"/>
      <c r="AP88" s="25"/>
    </row>
    <row r="89" spans="1:61" ht="15.75" customHeight="1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41"/>
      <c r="AP89" s="25"/>
    </row>
    <row r="90" spans="1:61" ht="15.75" customHeight="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41"/>
      <c r="AP90" s="25"/>
      <c r="AR90" s="248"/>
      <c r="AS90" s="248"/>
      <c r="AT90" s="248"/>
      <c r="AU90" s="248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</row>
    <row r="91" spans="1:61" ht="12.75" customHeight="1" x14ac:dyDescent="0.15">
      <c r="A91" s="14"/>
      <c r="B91" s="2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41"/>
      <c r="AP91" s="25"/>
      <c r="AQ91" s="37"/>
      <c r="BI91" s="36"/>
    </row>
    <row r="92" spans="1:61" ht="20.25" customHeight="1" x14ac:dyDescent="0.15">
      <c r="A92" s="14"/>
      <c r="B92" s="115"/>
      <c r="C92" s="116"/>
      <c r="D92" s="25"/>
      <c r="E92" s="25"/>
      <c r="F92" s="25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"/>
      <c r="AC92" s="1"/>
      <c r="AD92" s="1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41"/>
      <c r="AP92" s="25"/>
    </row>
    <row r="93" spans="1:61" ht="20.25" customHeight="1" x14ac:dyDescent="0.15">
      <c r="A93" s="14"/>
      <c r="B93" s="115"/>
      <c r="C93" s="116"/>
      <c r="D93" s="25"/>
      <c r="E93" s="25"/>
      <c r="F93" s="25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"/>
      <c r="AC93" s="1"/>
      <c r="AD93" s="1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41"/>
      <c r="AP93" s="25"/>
    </row>
    <row r="94" spans="1:61" ht="20.25" customHeight="1" x14ac:dyDescent="0.15">
      <c r="A94" s="14"/>
      <c r="B94" s="115"/>
      <c r="C94" s="116"/>
      <c r="D94" s="25"/>
      <c r="E94" s="25"/>
      <c r="F94" s="25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"/>
      <c r="AC94" s="1"/>
      <c r="AD94" s="1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41"/>
      <c r="AP94" s="117" t="s">
        <v>58</v>
      </c>
    </row>
    <row r="95" spans="1:61" ht="16.5" customHeight="1" x14ac:dyDescent="0.15">
      <c r="A95" s="1"/>
      <c r="B95" s="118"/>
      <c r="C95" s="119"/>
      <c r="D95" s="249" t="s">
        <v>54</v>
      </c>
      <c r="E95" s="249"/>
      <c r="F95" s="249"/>
      <c r="G95" s="249"/>
      <c r="H95" s="249"/>
      <c r="I95" s="119"/>
      <c r="J95" s="119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19"/>
      <c r="Z95" s="119"/>
      <c r="AA95" s="119"/>
      <c r="AB95" s="119"/>
      <c r="AC95" s="121"/>
      <c r="AD95" s="252" t="s">
        <v>53</v>
      </c>
      <c r="AE95" s="253"/>
      <c r="AF95" s="253"/>
      <c r="AG95" s="253"/>
      <c r="AH95" s="253"/>
      <c r="AI95" s="254"/>
      <c r="AJ95" s="252" t="s">
        <v>39</v>
      </c>
      <c r="AK95" s="253"/>
      <c r="AL95" s="253"/>
      <c r="AM95" s="253"/>
      <c r="AN95" s="253"/>
      <c r="AO95" s="253"/>
      <c r="AP95" s="254"/>
    </row>
    <row r="96" spans="1:61" ht="6" customHeight="1" x14ac:dyDescent="0.15">
      <c r="A96" s="1"/>
      <c r="B96" s="227"/>
      <c r="C96" s="1"/>
      <c r="D96" s="250"/>
      <c r="E96" s="250"/>
      <c r="F96" s="250"/>
      <c r="G96" s="250"/>
      <c r="H96" s="250"/>
      <c r="I96" s="1"/>
      <c r="J96" s="229"/>
      <c r="K96" s="14"/>
      <c r="L96" s="14"/>
      <c r="M96" s="1"/>
      <c r="N96" s="1"/>
      <c r="O96" s="123"/>
      <c r="P96" s="123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24"/>
      <c r="AD96" s="1"/>
      <c r="AE96" s="14"/>
      <c r="AF96" s="14"/>
      <c r="AG96" s="14"/>
      <c r="AH96" s="1"/>
      <c r="AI96" s="125"/>
      <c r="AJ96" s="231" t="s">
        <v>61</v>
      </c>
      <c r="AK96" s="232"/>
      <c r="AL96" s="232"/>
      <c r="AM96" s="232"/>
      <c r="AN96" s="232"/>
      <c r="AO96" s="232"/>
      <c r="AP96" s="233"/>
    </row>
    <row r="97" spans="1:46" ht="27" customHeight="1" x14ac:dyDescent="0.15">
      <c r="A97" s="1"/>
      <c r="B97" s="228"/>
      <c r="C97" s="126"/>
      <c r="D97" s="251"/>
      <c r="E97" s="251"/>
      <c r="F97" s="251"/>
      <c r="G97" s="251"/>
      <c r="H97" s="251"/>
      <c r="I97" s="126"/>
      <c r="J97" s="230"/>
      <c r="K97" s="127"/>
      <c r="L97" s="126"/>
      <c r="M97" s="127"/>
      <c r="N97" s="127"/>
      <c r="O97" s="127"/>
      <c r="P97" s="127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99"/>
      <c r="AD97" s="126"/>
      <c r="AE97" s="128"/>
      <c r="AF97" s="128"/>
      <c r="AG97" s="128"/>
      <c r="AH97" s="126"/>
      <c r="AI97" s="129"/>
      <c r="AJ97" s="234"/>
      <c r="AK97" s="235"/>
      <c r="AL97" s="235"/>
      <c r="AM97" s="235"/>
      <c r="AN97" s="235"/>
      <c r="AO97" s="235"/>
      <c r="AP97" s="236"/>
      <c r="AQ97" s="37"/>
    </row>
    <row r="98" spans="1:46" ht="13.5" customHeight="1" x14ac:dyDescent="0.15">
      <c r="A98" s="1"/>
      <c r="B98" s="122"/>
      <c r="C98" s="14"/>
      <c r="D98" s="122"/>
      <c r="E98" s="122"/>
      <c r="F98" s="1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4"/>
      <c r="AF98" s="14"/>
      <c r="AG98" s="14"/>
      <c r="AH98" s="14"/>
      <c r="AI98" s="14"/>
      <c r="AJ98" s="14"/>
      <c r="AK98" s="14"/>
      <c r="AL98" s="1"/>
      <c r="AM98" s="14"/>
      <c r="AN98" s="14"/>
      <c r="AO98" s="41"/>
      <c r="AP98" s="97"/>
      <c r="AQ98" s="37"/>
      <c r="AR98" s="17"/>
      <c r="AS98" s="15"/>
      <c r="AT98" s="15"/>
    </row>
    <row r="99" spans="1:46" x14ac:dyDescent="0.15">
      <c r="A99" s="1"/>
      <c r="B99" s="25"/>
      <c r="C99" s="14"/>
      <c r="D99" s="25"/>
      <c r="E99" s="25"/>
      <c r="F99" s="25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41"/>
      <c r="AP99" s="25"/>
    </row>
    <row r="100" spans="1:46" x14ac:dyDescent="0.15">
      <c r="A100" s="1"/>
      <c r="B100" s="25"/>
      <c r="C100" s="14"/>
      <c r="D100" s="25"/>
      <c r="E100" s="25"/>
      <c r="F100" s="25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41"/>
      <c r="AP100" s="25"/>
    </row>
    <row r="101" spans="1:46" x14ac:dyDescent="0.15">
      <c r="A101" s="1"/>
      <c r="B101" s="25"/>
      <c r="C101" s="14"/>
      <c r="D101" s="25"/>
      <c r="E101" s="25"/>
      <c r="F101" s="25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41"/>
      <c r="AP101" s="25"/>
    </row>
    <row r="102" spans="1:46" x14ac:dyDescent="0.15">
      <c r="A102" s="1"/>
      <c r="B102" s="25"/>
      <c r="C102" s="14"/>
      <c r="D102" s="25"/>
      <c r="E102" s="25"/>
      <c r="F102" s="25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41"/>
      <c r="AP102" s="25"/>
    </row>
    <row r="103" spans="1:46" x14ac:dyDescent="0.15">
      <c r="A103" s="1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243" t="s">
        <v>64</v>
      </c>
      <c r="AO103" s="243"/>
      <c r="AP103" s="243"/>
    </row>
    <row r="104" spans="1:46" ht="20.25" customHeight="1" x14ac:dyDescent="0.15">
      <c r="A104" s="1"/>
      <c r="B104" s="69" t="s">
        <v>76</v>
      </c>
      <c r="C104" s="44"/>
      <c r="D104" s="44"/>
      <c r="E104" s="44"/>
      <c r="F104" s="44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3"/>
      <c r="AE104" s="43"/>
      <c r="AF104" s="42"/>
      <c r="AG104" s="42"/>
      <c r="AH104" s="42"/>
      <c r="AI104" s="42"/>
      <c r="AJ104" s="42"/>
      <c r="AK104" s="42"/>
      <c r="AL104" s="42"/>
      <c r="AM104" s="42"/>
      <c r="AN104" s="42"/>
      <c r="AO104" s="62"/>
      <c r="AP104" s="63"/>
    </row>
    <row r="105" spans="1:46" ht="14.25" customHeight="1" x14ac:dyDescent="0.15">
      <c r="A105" s="1"/>
      <c r="B105" s="44"/>
      <c r="C105" s="44"/>
      <c r="D105" s="44"/>
      <c r="E105" s="44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3"/>
      <c r="AD105" s="43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56"/>
      <c r="AP105" s="54"/>
    </row>
    <row r="106" spans="1:46" ht="14.25" customHeight="1" x14ac:dyDescent="0.15">
      <c r="A106" s="1"/>
      <c r="B106" s="42" t="s">
        <v>37</v>
      </c>
      <c r="C106" s="42"/>
      <c r="D106" s="42"/>
      <c r="E106" s="42"/>
      <c r="F106" s="44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56"/>
      <c r="AP106" s="54"/>
    </row>
    <row r="107" spans="1:46" ht="14.25" customHeight="1" x14ac:dyDescent="0.15">
      <c r="A107" s="1"/>
      <c r="B107" s="42"/>
      <c r="C107" s="42"/>
      <c r="D107" s="42"/>
      <c r="E107" s="42"/>
      <c r="F107" s="44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56"/>
      <c r="AP107" s="54"/>
    </row>
    <row r="108" spans="1:46" ht="14.25" customHeight="1" x14ac:dyDescent="0.15">
      <c r="A108" s="1"/>
      <c r="B108" s="45"/>
      <c r="C108" s="42"/>
      <c r="D108" s="42"/>
      <c r="E108" s="42"/>
      <c r="F108" s="42"/>
      <c r="G108" s="42"/>
      <c r="H108" s="64"/>
      <c r="I108" s="67"/>
      <c r="J108" s="67"/>
      <c r="K108" s="64"/>
      <c r="L108" s="64"/>
      <c r="M108" s="64"/>
      <c r="N108" s="64"/>
      <c r="O108" s="42"/>
      <c r="P108" s="67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56"/>
      <c r="AP108" s="54"/>
    </row>
    <row r="109" spans="1:46" ht="14.25" customHeight="1" x14ac:dyDescent="0.15">
      <c r="A109" s="1"/>
      <c r="B109" s="51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64"/>
      <c r="AO109" s="56"/>
      <c r="AP109" s="54"/>
    </row>
    <row r="110" spans="1:46" ht="18" customHeight="1" x14ac:dyDescent="0.15">
      <c r="A110" s="1"/>
      <c r="B110" s="51"/>
      <c r="C110" s="51"/>
      <c r="D110" s="51"/>
      <c r="E110" s="51"/>
      <c r="F110" s="32" t="s">
        <v>55</v>
      </c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56"/>
      <c r="AP110" s="54"/>
      <c r="AQ110" s="38"/>
    </row>
    <row r="111" spans="1:46" ht="21.75" customHeight="1" x14ac:dyDescent="0.15">
      <c r="A111" s="1"/>
      <c r="B111" s="64"/>
      <c r="C111" s="42"/>
      <c r="D111" s="42"/>
      <c r="E111" s="42"/>
      <c r="F111" s="244">
        <f>F60</f>
        <v>0</v>
      </c>
      <c r="G111" s="246">
        <f>G60</f>
        <v>0</v>
      </c>
      <c r="H111" s="246">
        <f>H60</f>
        <v>0</v>
      </c>
      <c r="I111" s="246">
        <f>I60</f>
        <v>0</v>
      </c>
      <c r="J111" s="278">
        <f>J60</f>
        <v>0</v>
      </c>
      <c r="K111" s="42"/>
      <c r="L111" s="45" t="s">
        <v>4</v>
      </c>
      <c r="M111" s="42"/>
      <c r="N111" s="42"/>
      <c r="O111" s="42"/>
      <c r="P111" s="46"/>
      <c r="Q111" s="46"/>
      <c r="R111" s="160">
        <f>R60</f>
        <v>0</v>
      </c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42"/>
      <c r="AQ111" s="38"/>
    </row>
    <row r="112" spans="1:46" ht="21.75" customHeight="1" x14ac:dyDescent="0.15">
      <c r="A112" s="1"/>
      <c r="B112" s="42"/>
      <c r="C112" s="42"/>
      <c r="D112" s="42"/>
      <c r="E112" s="68"/>
      <c r="F112" s="245"/>
      <c r="G112" s="247"/>
      <c r="H112" s="247"/>
      <c r="I112" s="247"/>
      <c r="J112" s="279"/>
      <c r="K112" s="42"/>
      <c r="L112" s="45" t="s">
        <v>1</v>
      </c>
      <c r="M112" s="42"/>
      <c r="N112" s="42"/>
      <c r="O112" s="42"/>
      <c r="P112" s="46"/>
      <c r="Q112" s="46"/>
      <c r="R112" s="160">
        <f>R61</f>
        <v>0</v>
      </c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  <c r="AL112" s="161"/>
      <c r="AM112" s="161"/>
      <c r="AN112" s="161"/>
      <c r="AO112" s="161"/>
      <c r="AP112" s="42"/>
      <c r="AQ112" s="38"/>
    </row>
    <row r="113" spans="1:86" ht="21.75" customHeight="1" x14ac:dyDescent="0.15">
      <c r="A113" s="1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51" t="s">
        <v>42</v>
      </c>
      <c r="M113" s="42"/>
      <c r="N113" s="42"/>
      <c r="O113" s="42"/>
      <c r="P113" s="47"/>
      <c r="Q113" s="46"/>
      <c r="R113" s="160">
        <f>R62</f>
        <v>0</v>
      </c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42"/>
      <c r="AQ113" s="38"/>
    </row>
    <row r="114" spans="1:86" ht="18" customHeight="1" x14ac:dyDescent="0.15">
      <c r="A114" s="1"/>
      <c r="B114" s="42"/>
      <c r="C114" s="42"/>
      <c r="D114" s="42"/>
      <c r="E114" s="42"/>
      <c r="F114" s="32" t="s">
        <v>56</v>
      </c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6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47"/>
      <c r="AJ114" s="47"/>
      <c r="AK114" s="47"/>
      <c r="AL114" s="47"/>
      <c r="AM114" s="47"/>
      <c r="AN114" s="47"/>
      <c r="AO114" s="57"/>
      <c r="AP114" s="42"/>
      <c r="AQ114" s="38"/>
    </row>
    <row r="115" spans="1:86" ht="21.75" customHeight="1" x14ac:dyDescent="0.15">
      <c r="A115" s="1"/>
      <c r="B115" s="42"/>
      <c r="C115" s="42"/>
      <c r="D115" s="42"/>
      <c r="E115" s="42"/>
      <c r="F115" s="244">
        <f>F64</f>
        <v>0</v>
      </c>
      <c r="G115" s="246">
        <f>G64</f>
        <v>0</v>
      </c>
      <c r="H115" s="246">
        <f>H64</f>
        <v>0</v>
      </c>
      <c r="I115" s="246">
        <f>I64</f>
        <v>0</v>
      </c>
      <c r="J115" s="278">
        <f>J64</f>
        <v>0</v>
      </c>
      <c r="K115" s="42"/>
      <c r="L115" s="45" t="s">
        <v>4</v>
      </c>
      <c r="M115" s="42"/>
      <c r="N115" s="42"/>
      <c r="O115" s="42"/>
      <c r="P115" s="46"/>
      <c r="Q115" s="46"/>
      <c r="R115" s="160">
        <f>R64</f>
        <v>0</v>
      </c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42"/>
      <c r="AQ115" s="38"/>
    </row>
    <row r="116" spans="1:86" ht="21.75" customHeight="1" x14ac:dyDescent="0.15">
      <c r="A116" s="1"/>
      <c r="B116" s="42"/>
      <c r="C116" s="42"/>
      <c r="D116" s="42"/>
      <c r="E116" s="68"/>
      <c r="F116" s="245"/>
      <c r="G116" s="247"/>
      <c r="H116" s="247"/>
      <c r="I116" s="247"/>
      <c r="J116" s="279"/>
      <c r="K116" s="42"/>
      <c r="L116" s="45" t="s">
        <v>1</v>
      </c>
      <c r="M116" s="42"/>
      <c r="N116" s="42"/>
      <c r="O116" s="42"/>
      <c r="P116" s="46"/>
      <c r="Q116" s="46"/>
      <c r="R116" s="160">
        <f>R65</f>
        <v>0</v>
      </c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42"/>
      <c r="AQ116" s="38"/>
    </row>
    <row r="117" spans="1:86" ht="21.75" customHeight="1" x14ac:dyDescent="0.15">
      <c r="A117" s="1" t="s">
        <v>48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51" t="s">
        <v>42</v>
      </c>
      <c r="M117" s="42"/>
      <c r="N117" s="42"/>
      <c r="O117" s="42"/>
      <c r="P117" s="48"/>
      <c r="Q117" s="46"/>
      <c r="R117" s="160">
        <f>R66</f>
        <v>0</v>
      </c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42"/>
      <c r="AQ117" s="38"/>
    </row>
    <row r="118" spans="1:86" ht="19.5" customHeight="1" x14ac:dyDescent="0.15">
      <c r="A118" s="1"/>
      <c r="B118" s="51" t="s">
        <v>41</v>
      </c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50"/>
      <c r="AF118" s="50"/>
      <c r="AG118" s="50"/>
      <c r="AH118" s="50"/>
      <c r="AI118" s="42"/>
      <c r="AJ118" s="42"/>
      <c r="AK118" s="42"/>
      <c r="AL118" s="42"/>
      <c r="AM118" s="42"/>
      <c r="AN118" s="42"/>
      <c r="AO118" s="56"/>
      <c r="AP118" s="42"/>
    </row>
    <row r="119" spans="1:86" ht="24.95" customHeight="1" x14ac:dyDescent="0.15">
      <c r="A119" s="1"/>
      <c r="B119" s="194"/>
      <c r="C119" s="290" t="s">
        <v>65</v>
      </c>
      <c r="D119" s="290"/>
      <c r="E119" s="290"/>
      <c r="F119" s="290"/>
      <c r="G119" s="290"/>
      <c r="H119" s="290"/>
      <c r="I119" s="130"/>
      <c r="J119" s="292">
        <f t="shared" ref="J119:J125" si="1">J68</f>
        <v>0</v>
      </c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4"/>
    </row>
    <row r="120" spans="1:86" ht="24.95" customHeight="1" x14ac:dyDescent="0.15">
      <c r="A120" s="1"/>
      <c r="B120" s="195"/>
      <c r="C120" s="291"/>
      <c r="D120" s="291"/>
      <c r="E120" s="291"/>
      <c r="F120" s="291"/>
      <c r="G120" s="291"/>
      <c r="H120" s="291"/>
      <c r="I120" s="126"/>
      <c r="J120" s="295">
        <f t="shared" si="1"/>
        <v>0</v>
      </c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7"/>
    </row>
    <row r="121" spans="1:86" ht="24.95" customHeight="1" x14ac:dyDescent="0.15">
      <c r="A121" s="1"/>
      <c r="B121" s="40"/>
      <c r="C121" s="298" t="s">
        <v>66</v>
      </c>
      <c r="D121" s="298"/>
      <c r="E121" s="298"/>
      <c r="F121" s="298"/>
      <c r="G121" s="298"/>
      <c r="H121" s="298"/>
      <c r="I121" s="131"/>
      <c r="J121" s="299">
        <f t="shared" si="1"/>
        <v>0</v>
      </c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  <c r="AJ121" s="300"/>
      <c r="AK121" s="300"/>
      <c r="AL121" s="300"/>
      <c r="AM121" s="300"/>
      <c r="AN121" s="300"/>
      <c r="AO121" s="300"/>
      <c r="AP121" s="301"/>
    </row>
    <row r="122" spans="1:86" ht="30" customHeight="1" x14ac:dyDescent="0.15">
      <c r="A122" s="1"/>
      <c r="B122" s="82"/>
      <c r="C122" s="205" t="s">
        <v>70</v>
      </c>
      <c r="D122" s="205"/>
      <c r="E122" s="205"/>
      <c r="F122" s="205"/>
      <c r="G122" s="205"/>
      <c r="H122" s="205"/>
      <c r="I122" s="206"/>
      <c r="J122" s="287">
        <f t="shared" si="1"/>
        <v>0</v>
      </c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9"/>
    </row>
    <row r="123" spans="1:86" ht="24.95" customHeight="1" x14ac:dyDescent="0.15">
      <c r="A123" s="1"/>
      <c r="B123" s="339" t="s">
        <v>96</v>
      </c>
      <c r="C123" s="210" t="s">
        <v>77</v>
      </c>
      <c r="D123" s="211"/>
      <c r="E123" s="211"/>
      <c r="F123" s="211"/>
      <c r="G123" s="211"/>
      <c r="H123" s="211"/>
      <c r="I123" s="212"/>
      <c r="J123" s="302">
        <f t="shared" si="1"/>
        <v>0</v>
      </c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4"/>
      <c r="AW123" s="85"/>
      <c r="AX123" s="85"/>
      <c r="AY123" s="85"/>
      <c r="AZ123" s="86">
        <f>J123</f>
        <v>0</v>
      </c>
      <c r="BA123" s="86">
        <f>O123</f>
        <v>0</v>
      </c>
      <c r="BB123" s="86">
        <f>L123</f>
        <v>0</v>
      </c>
      <c r="BC123" s="86">
        <f>Y123</f>
        <v>0</v>
      </c>
      <c r="BD123" s="86">
        <f>AD123</f>
        <v>0</v>
      </c>
      <c r="BE123" s="86">
        <f>AI123</f>
        <v>0</v>
      </c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</row>
    <row r="124" spans="1:86" ht="24.95" customHeight="1" x14ac:dyDescent="0.15">
      <c r="A124" s="1"/>
      <c r="B124" s="340"/>
      <c r="C124" s="266" t="s">
        <v>78</v>
      </c>
      <c r="D124" s="267"/>
      <c r="E124" s="267"/>
      <c r="F124" s="267"/>
      <c r="G124" s="267"/>
      <c r="H124" s="267"/>
      <c r="I124" s="268"/>
      <c r="J124" s="305">
        <f t="shared" si="1"/>
        <v>0</v>
      </c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7"/>
      <c r="AX124" s="80" t="s">
        <v>68</v>
      </c>
      <c r="AY124" s="80"/>
      <c r="AZ124" s="15">
        <f>J124</f>
        <v>0</v>
      </c>
      <c r="BA124" s="15">
        <f>O124</f>
        <v>0</v>
      </c>
      <c r="BB124" s="15">
        <f>T124</f>
        <v>0</v>
      </c>
      <c r="BC124" s="15">
        <f>Y124</f>
        <v>0</v>
      </c>
      <c r="BD124" s="15">
        <f>AD124</f>
        <v>0</v>
      </c>
      <c r="BE124" s="15">
        <f>AI124</f>
        <v>0</v>
      </c>
      <c r="BJ124" s="81"/>
      <c r="BK124" s="81"/>
      <c r="BX124" s="15"/>
    </row>
    <row r="125" spans="1:86" ht="24.95" customHeight="1" x14ac:dyDescent="0.15">
      <c r="A125" s="1"/>
      <c r="B125" s="341"/>
      <c r="C125" s="272" t="s">
        <v>73</v>
      </c>
      <c r="D125" s="273"/>
      <c r="E125" s="273"/>
      <c r="F125" s="273"/>
      <c r="G125" s="273"/>
      <c r="H125" s="273"/>
      <c r="I125" s="274"/>
      <c r="J125" s="308">
        <f t="shared" si="1"/>
        <v>0</v>
      </c>
      <c r="K125" s="309"/>
      <c r="L125" s="309"/>
      <c r="M125" s="309"/>
      <c r="N125" s="309"/>
      <c r="O125" s="309"/>
      <c r="P125" s="309"/>
      <c r="Q125" s="309"/>
      <c r="R125" s="309"/>
      <c r="S125" s="309"/>
      <c r="T125" s="309"/>
      <c r="U125" s="309"/>
      <c r="V125" s="309"/>
      <c r="W125" s="309"/>
      <c r="X125" s="309"/>
      <c r="Y125" s="309"/>
      <c r="Z125" s="309"/>
      <c r="AA125" s="309"/>
      <c r="AB125" s="309"/>
      <c r="AC125" s="309"/>
      <c r="AD125" s="309"/>
      <c r="AE125" s="309"/>
      <c r="AF125" s="309"/>
      <c r="AG125" s="309"/>
      <c r="AH125" s="309"/>
      <c r="AI125" s="309"/>
      <c r="AJ125" s="309"/>
      <c r="AK125" s="309"/>
      <c r="AL125" s="309"/>
      <c r="AM125" s="309"/>
      <c r="AN125" s="309"/>
      <c r="AO125" s="309"/>
      <c r="AP125" s="310"/>
      <c r="AX125" s="80" t="s">
        <v>68</v>
      </c>
      <c r="AY125" s="80"/>
      <c r="AZ125" s="15">
        <f>J125</f>
        <v>0</v>
      </c>
      <c r="BA125" s="15">
        <f>O125</f>
        <v>0</v>
      </c>
      <c r="BB125" s="15">
        <f>T125</f>
        <v>0</v>
      </c>
      <c r="BC125" s="15">
        <f>Y125</f>
        <v>0</v>
      </c>
      <c r="BD125" s="15">
        <f>AD125</f>
        <v>0</v>
      </c>
      <c r="BE125" s="15">
        <f>AI125</f>
        <v>0</v>
      </c>
      <c r="BJ125" s="81"/>
      <c r="BK125" s="81"/>
      <c r="BX125" s="15"/>
    </row>
    <row r="126" spans="1:86" ht="45.75" customHeight="1" x14ac:dyDescent="0.15">
      <c r="A126" s="1"/>
      <c r="B126" s="134" t="s">
        <v>79</v>
      </c>
      <c r="C126" s="92"/>
      <c r="D126" s="92"/>
      <c r="E126" s="92"/>
      <c r="F126" s="92"/>
      <c r="G126" s="92"/>
      <c r="H126" s="92"/>
      <c r="I126" s="92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4"/>
      <c r="AO126" s="94"/>
      <c r="AP126" s="133" t="s">
        <v>95</v>
      </c>
    </row>
    <row r="127" spans="1:86" ht="31.5" customHeight="1" x14ac:dyDescent="0.15">
      <c r="A127" s="1"/>
      <c r="B127" s="314" t="s">
        <v>80</v>
      </c>
      <c r="C127" s="315"/>
      <c r="D127" s="154" t="s">
        <v>47</v>
      </c>
      <c r="E127" s="155"/>
      <c r="F127" s="155"/>
      <c r="G127" s="155"/>
      <c r="H127" s="155"/>
      <c r="I127" s="156"/>
      <c r="J127" s="157" t="s">
        <v>97</v>
      </c>
      <c r="K127" s="158"/>
      <c r="L127" s="158"/>
      <c r="M127" s="158"/>
      <c r="N127" s="158"/>
      <c r="O127" s="158"/>
      <c r="P127" s="159"/>
      <c r="Q127" s="171" t="s">
        <v>84</v>
      </c>
      <c r="R127" s="172"/>
      <c r="S127" s="172"/>
      <c r="T127" s="172"/>
      <c r="U127" s="172"/>
      <c r="V127" s="172"/>
      <c r="W127" s="172"/>
      <c r="X127" s="172"/>
      <c r="Y127" s="172"/>
      <c r="Z127" s="172"/>
      <c r="AA127" s="173"/>
      <c r="AB127" s="180" t="s">
        <v>81</v>
      </c>
      <c r="AC127" s="181"/>
      <c r="AD127" s="182" t="s">
        <v>91</v>
      </c>
      <c r="AE127" s="183"/>
      <c r="AF127" s="183"/>
      <c r="AG127" s="183"/>
      <c r="AH127" s="183"/>
      <c r="AI127" s="183"/>
      <c r="AJ127" s="183"/>
      <c r="AK127" s="184"/>
      <c r="AL127" s="185" t="s">
        <v>2</v>
      </c>
      <c r="AM127" s="186"/>
      <c r="AN127" s="311" t="s">
        <v>89</v>
      </c>
      <c r="AO127" s="312"/>
      <c r="AP127" s="313"/>
    </row>
    <row r="128" spans="1:86" ht="27" customHeight="1" x14ac:dyDescent="0.15">
      <c r="A128" s="1"/>
      <c r="B128" s="316"/>
      <c r="C128" s="317"/>
      <c r="D128" s="333" t="s">
        <v>87</v>
      </c>
      <c r="E128" s="334"/>
      <c r="F128" s="334"/>
      <c r="G128" s="334"/>
      <c r="H128" s="334"/>
      <c r="I128" s="335"/>
      <c r="J128" s="168" t="s">
        <v>86</v>
      </c>
      <c r="K128" s="169"/>
      <c r="L128" s="169"/>
      <c r="M128" s="169"/>
      <c r="N128" s="169"/>
      <c r="O128" s="169"/>
      <c r="P128" s="170"/>
      <c r="Q128" s="174" t="s">
        <v>92</v>
      </c>
      <c r="R128" s="175"/>
      <c r="S128" s="175"/>
      <c r="T128" s="175"/>
      <c r="U128" s="175"/>
      <c r="V128" s="175"/>
      <c r="W128" s="175"/>
      <c r="X128" s="175"/>
      <c r="Y128" s="175"/>
      <c r="Z128" s="175"/>
      <c r="AA128" s="176"/>
      <c r="AB128" s="187" t="s">
        <v>82</v>
      </c>
      <c r="AC128" s="188"/>
      <c r="AD128" s="328">
        <v>4800</v>
      </c>
      <c r="AE128" s="329"/>
      <c r="AF128" s="329"/>
      <c r="AG128" s="329"/>
      <c r="AH128" s="329"/>
      <c r="AI128" s="329"/>
      <c r="AJ128" s="329"/>
      <c r="AK128" s="330"/>
      <c r="AL128" s="331">
        <f>AL77</f>
        <v>0</v>
      </c>
      <c r="AM128" s="332"/>
      <c r="AN128" s="322">
        <f>AD128*AL128</f>
        <v>0</v>
      </c>
      <c r="AO128" s="323"/>
      <c r="AP128" s="324"/>
      <c r="AR128" t="b">
        <v>1</v>
      </c>
      <c r="AS128" t="b">
        <v>1</v>
      </c>
      <c r="AT128" t="b">
        <v>1</v>
      </c>
      <c r="AU128" t="b">
        <v>1</v>
      </c>
      <c r="BJ128" s="91"/>
      <c r="BK128" s="83"/>
      <c r="BL128" s="83"/>
      <c r="BM128" s="83"/>
    </row>
    <row r="129" spans="1:65" ht="27" customHeight="1" thickBot="1" x14ac:dyDescent="0.2">
      <c r="A129" s="1"/>
      <c r="B129" s="318"/>
      <c r="C129" s="319"/>
      <c r="D129" s="333" t="s">
        <v>88</v>
      </c>
      <c r="E129" s="334"/>
      <c r="F129" s="334"/>
      <c r="G129" s="334"/>
      <c r="H129" s="334"/>
      <c r="I129" s="335"/>
      <c r="J129" s="165" t="s">
        <v>93</v>
      </c>
      <c r="K129" s="166"/>
      <c r="L129" s="166"/>
      <c r="M129" s="166"/>
      <c r="N129" s="166"/>
      <c r="O129" s="166"/>
      <c r="P129" s="167"/>
      <c r="Q129" s="177" t="s">
        <v>85</v>
      </c>
      <c r="R129" s="178"/>
      <c r="S129" s="178"/>
      <c r="T129" s="178"/>
      <c r="U129" s="178"/>
      <c r="V129" s="178"/>
      <c r="W129" s="178"/>
      <c r="X129" s="178"/>
      <c r="Y129" s="178"/>
      <c r="Z129" s="178"/>
      <c r="AA129" s="179"/>
      <c r="AB129" s="187" t="s">
        <v>83</v>
      </c>
      <c r="AC129" s="188"/>
      <c r="AD129" s="328">
        <v>3500</v>
      </c>
      <c r="AE129" s="329"/>
      <c r="AF129" s="329"/>
      <c r="AG129" s="329"/>
      <c r="AH129" s="329"/>
      <c r="AI129" s="329"/>
      <c r="AJ129" s="329"/>
      <c r="AK129" s="330"/>
      <c r="AL129" s="331">
        <f>AL78</f>
        <v>0</v>
      </c>
      <c r="AM129" s="332"/>
      <c r="AN129" s="322">
        <f>AD129*AL129</f>
        <v>0</v>
      </c>
      <c r="AO129" s="323"/>
      <c r="AP129" s="324"/>
      <c r="AR129" t="b">
        <v>1</v>
      </c>
      <c r="AS129" t="b">
        <v>1</v>
      </c>
      <c r="AT129" t="b">
        <v>1</v>
      </c>
      <c r="AU129" t="b">
        <v>1</v>
      </c>
      <c r="BJ129" s="84"/>
      <c r="BK129" s="83"/>
      <c r="BL129" s="83"/>
      <c r="BM129" s="83"/>
    </row>
    <row r="130" spans="1:65" ht="27" customHeight="1" thickBot="1" x14ac:dyDescent="0.2">
      <c r="A130" s="1"/>
      <c r="B130" s="318"/>
      <c r="C130" s="319"/>
      <c r="D130" s="74"/>
      <c r="E130" s="75"/>
      <c r="F130" s="76"/>
      <c r="G130" s="151" t="s">
        <v>69</v>
      </c>
      <c r="H130" s="151"/>
      <c r="I130" s="151"/>
      <c r="J130" s="151"/>
      <c r="K130" s="151"/>
      <c r="L130" s="151"/>
      <c r="M130" s="152"/>
      <c r="N130" s="132">
        <f>N79</f>
        <v>0</v>
      </c>
      <c r="O130" s="72" t="s">
        <v>45</v>
      </c>
      <c r="P130" s="73"/>
      <c r="Q130" s="216" t="s">
        <v>60</v>
      </c>
      <c r="R130" s="217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  <c r="AF130" s="217"/>
      <c r="AG130" s="217"/>
      <c r="AH130" s="217"/>
      <c r="AI130" s="217"/>
      <c r="AJ130" s="217"/>
      <c r="AK130" s="217"/>
      <c r="AL130" s="217"/>
      <c r="AM130" s="218"/>
      <c r="AN130" s="323" t="s">
        <v>59</v>
      </c>
      <c r="AO130" s="323"/>
      <c r="AP130" s="324"/>
      <c r="BJ130" s="87"/>
      <c r="BK130" s="79"/>
      <c r="BL130" s="79"/>
      <c r="BM130" s="79"/>
    </row>
    <row r="131" spans="1:65" ht="27" customHeight="1" x14ac:dyDescent="0.15">
      <c r="A131" s="1"/>
      <c r="B131" s="320"/>
      <c r="C131" s="321"/>
      <c r="D131" s="65"/>
      <c r="E131" s="66"/>
      <c r="F131" s="77"/>
      <c r="G131" s="153" t="s">
        <v>67</v>
      </c>
      <c r="H131" s="153"/>
      <c r="I131" s="153"/>
      <c r="J131" s="153"/>
      <c r="K131" s="153"/>
      <c r="L131" s="153"/>
      <c r="M131" s="153"/>
      <c r="N131" s="153"/>
      <c r="O131" s="153"/>
      <c r="P131" s="71"/>
      <c r="Q131" s="96"/>
      <c r="R131" s="95"/>
      <c r="S131" s="95"/>
      <c r="T131" s="95"/>
      <c r="U131" s="95"/>
      <c r="V131" s="95"/>
      <c r="W131" s="219" t="s">
        <v>90</v>
      </c>
      <c r="X131" s="220"/>
      <c r="Y131" s="220"/>
      <c r="Z131" s="220"/>
      <c r="AA131" s="220"/>
      <c r="AB131" s="220"/>
      <c r="AC131" s="221"/>
      <c r="AD131" s="222">
        <v>500</v>
      </c>
      <c r="AE131" s="223"/>
      <c r="AF131" s="223"/>
      <c r="AG131" s="223"/>
      <c r="AH131" s="223"/>
      <c r="AI131" s="223"/>
      <c r="AJ131" s="223"/>
      <c r="AK131" s="224"/>
      <c r="AL131" s="225" t="str">
        <f>AL80</f>
        <v/>
      </c>
      <c r="AM131" s="226"/>
      <c r="AN131" s="325" t="str">
        <f>IF(N130&gt;1,(N130-1)*500,"")</f>
        <v/>
      </c>
      <c r="AO131" s="326"/>
      <c r="AP131" s="327"/>
      <c r="BJ131" s="87"/>
    </row>
    <row r="132" spans="1:65" ht="24" customHeight="1" x14ac:dyDescent="0.15">
      <c r="A132" s="1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255" t="s">
        <v>57</v>
      </c>
      <c r="AE132" s="256"/>
      <c r="AF132" s="256"/>
      <c r="AG132" s="256"/>
      <c r="AH132" s="256"/>
      <c r="AI132" s="256"/>
      <c r="AJ132" s="256"/>
      <c r="AK132" s="256"/>
      <c r="AL132" s="256"/>
      <c r="AM132" s="257"/>
      <c r="AN132" s="336">
        <f>SUM(AN128:AP131)</f>
        <v>0</v>
      </c>
      <c r="AO132" s="337"/>
      <c r="AP132" s="338"/>
    </row>
    <row r="133" spans="1:65" ht="24" customHeight="1" thickBot="1" x14ac:dyDescent="0.2">
      <c r="A133" s="1"/>
      <c r="B133" s="103"/>
      <c r="C133" s="104" t="s">
        <v>43</v>
      </c>
      <c r="D133" s="35"/>
      <c r="E133" s="35"/>
      <c r="F133" s="35"/>
      <c r="G133" s="105"/>
      <c r="H133" s="14"/>
      <c r="I133" s="14"/>
      <c r="J133" s="106"/>
      <c r="K133" s="14"/>
      <c r="L133" s="14"/>
      <c r="M133" s="14"/>
      <c r="N133" s="107" t="s">
        <v>0</v>
      </c>
      <c r="O133" s="105"/>
      <c r="P133" s="35"/>
      <c r="Q133" s="35"/>
      <c r="R133" s="105"/>
      <c r="S133" s="108"/>
      <c r="T133" s="105"/>
      <c r="U133" s="35"/>
      <c r="V133" s="35"/>
      <c r="W133" s="14"/>
      <c r="X133" s="109" t="s">
        <v>3</v>
      </c>
      <c r="Y133" s="105"/>
      <c r="Z133" s="14"/>
      <c r="AA133" s="14"/>
      <c r="AB133" s="14"/>
      <c r="AC133" s="14"/>
      <c r="AD133" s="237" t="s">
        <v>40</v>
      </c>
      <c r="AE133" s="238"/>
      <c r="AF133" s="238"/>
      <c r="AG133" s="238"/>
      <c r="AH133" s="238"/>
      <c r="AI133" s="238"/>
      <c r="AJ133" s="238"/>
      <c r="AK133" s="238"/>
      <c r="AL133" s="238"/>
      <c r="AM133" s="239"/>
      <c r="AN133" s="281">
        <f>INT(AN132*0.1)</f>
        <v>0</v>
      </c>
      <c r="AO133" s="282"/>
      <c r="AP133" s="283"/>
    </row>
    <row r="134" spans="1:65" ht="24" customHeight="1" thickBot="1" x14ac:dyDescent="0.2">
      <c r="A134" s="1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26"/>
      <c r="Y134" s="26"/>
      <c r="Z134" s="26"/>
      <c r="AA134" s="14"/>
      <c r="AB134" s="1"/>
      <c r="AC134" s="1"/>
      <c r="AD134" s="240" t="s">
        <v>72</v>
      </c>
      <c r="AE134" s="241"/>
      <c r="AF134" s="241"/>
      <c r="AG134" s="241"/>
      <c r="AH134" s="241"/>
      <c r="AI134" s="241"/>
      <c r="AJ134" s="241"/>
      <c r="AK134" s="241"/>
      <c r="AL134" s="241"/>
      <c r="AM134" s="242"/>
      <c r="AN134" s="284">
        <f>IF(AN133="","",AN132+AN133)</f>
        <v>0</v>
      </c>
      <c r="AO134" s="285"/>
      <c r="AP134" s="286"/>
      <c r="AS134" s="37"/>
    </row>
    <row r="135" spans="1:65" ht="21.75" customHeight="1" x14ac:dyDescent="0.15">
      <c r="A135" s="14"/>
      <c r="B135" s="110"/>
      <c r="C135" s="111" t="s">
        <v>46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112"/>
      <c r="S135" s="26"/>
      <c r="T135" s="26"/>
      <c r="U135" s="26"/>
      <c r="V135" s="26"/>
      <c r="W135" s="26"/>
      <c r="X135" s="14"/>
      <c r="Y135" s="14"/>
      <c r="Z135" s="14"/>
      <c r="AA135" s="14"/>
      <c r="AB135" s="1"/>
      <c r="AC135" s="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60"/>
      <c r="AP135" s="61"/>
      <c r="AS135" s="37"/>
    </row>
    <row r="136" spans="1:65" ht="21.75" customHeight="1" x14ac:dyDescent="0.15">
      <c r="A136" s="14"/>
      <c r="B136" s="280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"/>
      <c r="AC136" s="1"/>
      <c r="AD136" s="114"/>
      <c r="AE136" s="114"/>
      <c r="AF136" s="114"/>
      <c r="AG136" s="114"/>
      <c r="AH136" s="114"/>
      <c r="AI136" s="114"/>
      <c r="AJ136" s="114"/>
      <c r="AK136" s="41"/>
      <c r="AL136" s="41"/>
      <c r="AM136" s="41"/>
      <c r="AN136" s="14"/>
      <c r="AO136" s="41"/>
      <c r="AP136" s="41"/>
    </row>
    <row r="137" spans="1:65" ht="15.75" customHeight="1" x14ac:dyDescent="0.15">
      <c r="A137" s="14"/>
      <c r="B137" s="280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59" t="s">
        <v>71</v>
      </c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41"/>
      <c r="AP137" s="25"/>
      <c r="AQ137" s="52"/>
    </row>
    <row r="138" spans="1:65" ht="15.75" customHeight="1" x14ac:dyDescent="0.15">
      <c r="A138" s="14"/>
      <c r="B138" s="113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41"/>
      <c r="AP138" s="25"/>
      <c r="AQ138" s="52"/>
    </row>
    <row r="139" spans="1:65" ht="9.75" customHeight="1" x14ac:dyDescent="0.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41"/>
      <c r="AP139" s="25"/>
    </row>
    <row r="140" spans="1:65" ht="15.75" customHeight="1" x14ac:dyDescent="0.1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41"/>
      <c r="AP140" s="25"/>
    </row>
    <row r="141" spans="1:65" ht="15.75" customHeight="1" x14ac:dyDescent="0.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41"/>
      <c r="AP141" s="25"/>
      <c r="AR141" s="248"/>
      <c r="AS141" s="248"/>
      <c r="AT141" s="248"/>
      <c r="AU141" s="248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</row>
    <row r="142" spans="1:65" ht="12.75" customHeight="1" x14ac:dyDescent="0.15">
      <c r="A142" s="14"/>
      <c r="B142" s="25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41"/>
      <c r="AP142" s="25"/>
      <c r="AQ142" s="37"/>
      <c r="BI142" s="36"/>
    </row>
    <row r="143" spans="1:65" ht="20.25" customHeight="1" x14ac:dyDescent="0.15">
      <c r="A143" s="14"/>
      <c r="B143" s="115"/>
      <c r="C143" s="116"/>
      <c r="D143" s="25"/>
      <c r="E143" s="25"/>
      <c r="F143" s="25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"/>
      <c r="AC143" s="1"/>
      <c r="AD143" s="1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41"/>
      <c r="AP143" s="25"/>
    </row>
    <row r="144" spans="1:65" ht="20.25" customHeight="1" x14ac:dyDescent="0.15">
      <c r="A144" s="14"/>
      <c r="B144" s="115"/>
      <c r="C144" s="116"/>
      <c r="D144" s="25"/>
      <c r="E144" s="25"/>
      <c r="F144" s="25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"/>
      <c r="AC144" s="1"/>
      <c r="AD144" s="1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41"/>
      <c r="AP144" s="25"/>
    </row>
    <row r="145" spans="1:46" ht="20.25" customHeight="1" x14ac:dyDescent="0.15">
      <c r="A145" s="14"/>
      <c r="B145" s="115"/>
      <c r="C145" s="116"/>
      <c r="D145" s="25"/>
      <c r="E145" s="25"/>
      <c r="F145" s="25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"/>
      <c r="AC145" s="1"/>
      <c r="AD145" s="1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41"/>
      <c r="AP145" s="117" t="s">
        <v>58</v>
      </c>
    </row>
    <row r="146" spans="1:46" ht="16.5" customHeight="1" x14ac:dyDescent="0.15">
      <c r="A146" s="1"/>
      <c r="B146" s="118"/>
      <c r="C146" s="119"/>
      <c r="D146" s="249" t="s">
        <v>54</v>
      </c>
      <c r="E146" s="249"/>
      <c r="F146" s="249"/>
      <c r="G146" s="249"/>
      <c r="H146" s="249"/>
      <c r="I146" s="119"/>
      <c r="J146" s="119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19"/>
      <c r="Z146" s="119"/>
      <c r="AA146" s="119"/>
      <c r="AB146" s="119"/>
      <c r="AC146" s="121"/>
      <c r="AD146" s="252" t="s">
        <v>53</v>
      </c>
      <c r="AE146" s="253"/>
      <c r="AF146" s="253"/>
      <c r="AG146" s="253"/>
      <c r="AH146" s="253"/>
      <c r="AI146" s="254"/>
      <c r="AJ146" s="252" t="s">
        <v>39</v>
      </c>
      <c r="AK146" s="253"/>
      <c r="AL146" s="253"/>
      <c r="AM146" s="253"/>
      <c r="AN146" s="253"/>
      <c r="AO146" s="253"/>
      <c r="AP146" s="254"/>
    </row>
    <row r="147" spans="1:46" ht="6" customHeight="1" x14ac:dyDescent="0.15">
      <c r="A147" s="1"/>
      <c r="B147" s="227"/>
      <c r="C147" s="1"/>
      <c r="D147" s="250"/>
      <c r="E147" s="250"/>
      <c r="F147" s="250"/>
      <c r="G147" s="250"/>
      <c r="H147" s="250"/>
      <c r="I147" s="1"/>
      <c r="J147" s="229"/>
      <c r="K147" s="14"/>
      <c r="L147" s="14"/>
      <c r="M147" s="1"/>
      <c r="N147" s="1"/>
      <c r="O147" s="123"/>
      <c r="P147" s="123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24"/>
      <c r="AD147" s="1"/>
      <c r="AE147" s="14"/>
      <c r="AF147" s="14"/>
      <c r="AG147" s="14"/>
      <c r="AH147" s="1"/>
      <c r="AI147" s="125"/>
      <c r="AJ147" s="231" t="s">
        <v>61</v>
      </c>
      <c r="AK147" s="232"/>
      <c r="AL147" s="232"/>
      <c r="AM147" s="232"/>
      <c r="AN147" s="232"/>
      <c r="AO147" s="232"/>
      <c r="AP147" s="233"/>
    </row>
    <row r="148" spans="1:46" ht="27" customHeight="1" x14ac:dyDescent="0.15">
      <c r="A148" s="1"/>
      <c r="B148" s="228"/>
      <c r="C148" s="126"/>
      <c r="D148" s="251"/>
      <c r="E148" s="251"/>
      <c r="F148" s="251"/>
      <c r="G148" s="251"/>
      <c r="H148" s="251"/>
      <c r="I148" s="126"/>
      <c r="J148" s="230"/>
      <c r="K148" s="127"/>
      <c r="L148" s="126"/>
      <c r="M148" s="127"/>
      <c r="N148" s="127"/>
      <c r="O148" s="127"/>
      <c r="P148" s="127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99"/>
      <c r="AD148" s="126"/>
      <c r="AE148" s="128"/>
      <c r="AF148" s="128"/>
      <c r="AG148" s="128"/>
      <c r="AH148" s="126"/>
      <c r="AI148" s="129"/>
      <c r="AJ148" s="234"/>
      <c r="AK148" s="235"/>
      <c r="AL148" s="235"/>
      <c r="AM148" s="235"/>
      <c r="AN148" s="235"/>
      <c r="AO148" s="235"/>
      <c r="AP148" s="236"/>
      <c r="AQ148" s="37"/>
    </row>
    <row r="149" spans="1:46" ht="13.5" customHeight="1" x14ac:dyDescent="0.15">
      <c r="A149" s="1"/>
      <c r="B149" s="122"/>
      <c r="C149" s="14"/>
      <c r="D149" s="122"/>
      <c r="E149" s="122"/>
      <c r="F149" s="1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4"/>
      <c r="AF149" s="14"/>
      <c r="AG149" s="14"/>
      <c r="AH149" s="14"/>
      <c r="AI149" s="14"/>
      <c r="AJ149" s="14"/>
      <c r="AK149" s="14"/>
      <c r="AL149" s="1"/>
      <c r="AM149" s="14"/>
      <c r="AN149" s="14"/>
      <c r="AO149" s="41"/>
      <c r="AP149" s="97" t="s">
        <v>94</v>
      </c>
      <c r="AQ149" s="37"/>
      <c r="AR149" s="17"/>
      <c r="AS149" s="15"/>
      <c r="AT149" s="15"/>
    </row>
    <row r="150" spans="1:46" x14ac:dyDescent="0.15">
      <c r="A150" s="1"/>
      <c r="B150" s="25"/>
      <c r="C150" s="14"/>
      <c r="D150" s="25"/>
      <c r="E150" s="25"/>
      <c r="F150" s="25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41"/>
      <c r="AP150" s="25"/>
    </row>
    <row r="151" spans="1:46" x14ac:dyDescent="0.15">
      <c r="A151" s="1"/>
      <c r="B151" s="25"/>
      <c r="C151" s="14"/>
      <c r="D151" s="25"/>
      <c r="E151" s="25"/>
      <c r="F151" s="25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41"/>
      <c r="AP151" s="25"/>
    </row>
    <row r="152" spans="1:46" x14ac:dyDescent="0.15">
      <c r="A152" s="1"/>
      <c r="B152" s="25"/>
      <c r="C152" s="14"/>
      <c r="D152" s="25"/>
      <c r="E152" s="25"/>
      <c r="F152" s="25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41"/>
      <c r="AP152" s="25"/>
    </row>
    <row r="153" spans="1:46" x14ac:dyDescent="0.15">
      <c r="A153" s="1"/>
      <c r="B153" s="25"/>
      <c r="C153" s="14"/>
      <c r="D153" s="25"/>
      <c r="E153" s="25"/>
      <c r="F153" s="25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41"/>
      <c r="AP153" s="25"/>
    </row>
    <row r="154" spans="1:46" x14ac:dyDescent="0.15">
      <c r="A154" s="25"/>
      <c r="B154" s="25"/>
      <c r="C154" s="35"/>
      <c r="D154" s="25"/>
      <c r="E154" s="25"/>
      <c r="F154" s="25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41"/>
      <c r="AP154" s="25"/>
    </row>
  </sheetData>
  <sheetProtection algorithmName="SHA-512" hashValue="qd9ipKGQwP0SQmo/xUvtyhoY8tbMX5BxL97+rALGoRd3psitjeG07lATLhoEQmlGy2nKj0Xlu/WeJipf1vueNw==" saltValue="W9n31i0WbQWKwwOQIfpjNw==" spinCount="100000" sheet="1" objects="1" scenarios="1"/>
  <mergeCells count="231">
    <mergeCell ref="W131:AC131"/>
    <mergeCell ref="Q127:AA127"/>
    <mergeCell ref="AB127:AC127"/>
    <mergeCell ref="Q128:AA128"/>
    <mergeCell ref="AB128:AC128"/>
    <mergeCell ref="Q129:AA129"/>
    <mergeCell ref="AB129:AC129"/>
    <mergeCell ref="B136:B137"/>
    <mergeCell ref="AD133:AM133"/>
    <mergeCell ref="AN133:AP133"/>
    <mergeCell ref="AD128:AK128"/>
    <mergeCell ref="B21:B23"/>
    <mergeCell ref="C17:H18"/>
    <mergeCell ref="C19:H19"/>
    <mergeCell ref="B72:B74"/>
    <mergeCell ref="B123:B125"/>
    <mergeCell ref="AD134:AM134"/>
    <mergeCell ref="AN134:AP134"/>
    <mergeCell ref="AN132:AP132"/>
    <mergeCell ref="AL128:AM128"/>
    <mergeCell ref="AN128:AP128"/>
    <mergeCell ref="AD129:AK129"/>
    <mergeCell ref="AL129:AM129"/>
    <mergeCell ref="AN129:AP129"/>
    <mergeCell ref="Q130:AM130"/>
    <mergeCell ref="AN130:AP130"/>
    <mergeCell ref="AD131:AK131"/>
    <mergeCell ref="AL131:AM131"/>
    <mergeCell ref="AN131:AP131"/>
    <mergeCell ref="AN81:AP81"/>
    <mergeCell ref="AD82:AM82"/>
    <mergeCell ref="AN82:AP82"/>
    <mergeCell ref="AD83:AM83"/>
    <mergeCell ref="AN83:AP83"/>
    <mergeCell ref="G79:M79"/>
    <mergeCell ref="G80:O80"/>
    <mergeCell ref="D127:I127"/>
    <mergeCell ref="J127:P127"/>
    <mergeCell ref="R117:AO117"/>
    <mergeCell ref="AN103:AP103"/>
    <mergeCell ref="F111:F112"/>
    <mergeCell ref="G111:G112"/>
    <mergeCell ref="H111:H112"/>
    <mergeCell ref="I111:I112"/>
    <mergeCell ref="J111:J112"/>
    <mergeCell ref="R111:AO111"/>
    <mergeCell ref="R112:AO112"/>
    <mergeCell ref="AD127:AK127"/>
    <mergeCell ref="AL127:AM127"/>
    <mergeCell ref="AN127:AP127"/>
    <mergeCell ref="B25:C25"/>
    <mergeCell ref="B26:C29"/>
    <mergeCell ref="D25:I25"/>
    <mergeCell ref="D26:I26"/>
    <mergeCell ref="D27:I27"/>
    <mergeCell ref="J25:P25"/>
    <mergeCell ref="J26:P26"/>
    <mergeCell ref="J27:P27"/>
    <mergeCell ref="AN30:AP30"/>
    <mergeCell ref="AN25:AP25"/>
    <mergeCell ref="AN26:AP26"/>
    <mergeCell ref="AN27:AP27"/>
    <mergeCell ref="AN28:AP28"/>
    <mergeCell ref="AN29:AP29"/>
    <mergeCell ref="AR141:AU141"/>
    <mergeCell ref="D146:H148"/>
    <mergeCell ref="AD146:AI146"/>
    <mergeCell ref="AJ146:AP146"/>
    <mergeCell ref="B147:B148"/>
    <mergeCell ref="J147:J148"/>
    <mergeCell ref="AJ147:AP148"/>
    <mergeCell ref="B127:C127"/>
    <mergeCell ref="C122:I122"/>
    <mergeCell ref="J122:AP122"/>
    <mergeCell ref="C123:I123"/>
    <mergeCell ref="J123:AP123"/>
    <mergeCell ref="C124:I124"/>
    <mergeCell ref="J124:AP124"/>
    <mergeCell ref="C125:I125"/>
    <mergeCell ref="J125:AP125"/>
    <mergeCell ref="B128:C131"/>
    <mergeCell ref="D128:I128"/>
    <mergeCell ref="J128:P128"/>
    <mergeCell ref="G130:M130"/>
    <mergeCell ref="G131:O131"/>
    <mergeCell ref="D129:I129"/>
    <mergeCell ref="J129:P129"/>
    <mergeCell ref="AD132:AM132"/>
    <mergeCell ref="B119:B120"/>
    <mergeCell ref="C119:H120"/>
    <mergeCell ref="J119:AP119"/>
    <mergeCell ref="J120:AP120"/>
    <mergeCell ref="C121:H121"/>
    <mergeCell ref="J121:AP121"/>
    <mergeCell ref="R113:AO113"/>
    <mergeCell ref="F115:F116"/>
    <mergeCell ref="G115:G116"/>
    <mergeCell ref="H115:H116"/>
    <mergeCell ref="I115:I116"/>
    <mergeCell ref="J115:J116"/>
    <mergeCell ref="R115:AO115"/>
    <mergeCell ref="R116:AO116"/>
    <mergeCell ref="B85:B86"/>
    <mergeCell ref="AR90:AU90"/>
    <mergeCell ref="D95:H97"/>
    <mergeCell ref="AD95:AI95"/>
    <mergeCell ref="AJ95:AP95"/>
    <mergeCell ref="B96:B97"/>
    <mergeCell ref="J96:J97"/>
    <mergeCell ref="AJ96:AP97"/>
    <mergeCell ref="B77:C80"/>
    <mergeCell ref="AN77:AP77"/>
    <mergeCell ref="AN78:AP78"/>
    <mergeCell ref="AN79:AP79"/>
    <mergeCell ref="AN80:AP80"/>
    <mergeCell ref="AD77:AK77"/>
    <mergeCell ref="AD78:AK78"/>
    <mergeCell ref="AD80:AK80"/>
    <mergeCell ref="AB77:AC77"/>
    <mergeCell ref="AB78:AC78"/>
    <mergeCell ref="Q79:AM79"/>
    <mergeCell ref="W80:AC80"/>
    <mergeCell ref="AL77:AM77"/>
    <mergeCell ref="AL78:AM78"/>
    <mergeCell ref="AL80:AM80"/>
    <mergeCell ref="AD81:AM81"/>
    <mergeCell ref="C72:I72"/>
    <mergeCell ref="J72:AP72"/>
    <mergeCell ref="C73:I73"/>
    <mergeCell ref="J73:AP73"/>
    <mergeCell ref="C74:I74"/>
    <mergeCell ref="J74:AP74"/>
    <mergeCell ref="AN76:AP76"/>
    <mergeCell ref="AL76:AM76"/>
    <mergeCell ref="B76:C76"/>
    <mergeCell ref="H60:H61"/>
    <mergeCell ref="I60:I61"/>
    <mergeCell ref="J60:J61"/>
    <mergeCell ref="R60:AO60"/>
    <mergeCell ref="R61:AO61"/>
    <mergeCell ref="B34:B35"/>
    <mergeCell ref="AN31:AP31"/>
    <mergeCell ref="AN32:AP32"/>
    <mergeCell ref="C71:I71"/>
    <mergeCell ref="J71:AP71"/>
    <mergeCell ref="B68:B69"/>
    <mergeCell ref="C68:H69"/>
    <mergeCell ref="J68:AP68"/>
    <mergeCell ref="J69:AP69"/>
    <mergeCell ref="C70:H70"/>
    <mergeCell ref="J70:AP70"/>
    <mergeCell ref="R62:AO62"/>
    <mergeCell ref="F64:F65"/>
    <mergeCell ref="G64:G65"/>
    <mergeCell ref="H64:H65"/>
    <mergeCell ref="I64:I65"/>
    <mergeCell ref="J64:J65"/>
    <mergeCell ref="R64:AO64"/>
    <mergeCell ref="R65:AO65"/>
    <mergeCell ref="AR39:AU39"/>
    <mergeCell ref="D44:H46"/>
    <mergeCell ref="AD44:AI44"/>
    <mergeCell ref="AJ44:AP44"/>
    <mergeCell ref="AD30:AM30"/>
    <mergeCell ref="AN1:AP1"/>
    <mergeCell ref="F9:F10"/>
    <mergeCell ref="G9:G10"/>
    <mergeCell ref="H9:H10"/>
    <mergeCell ref="I9:I10"/>
    <mergeCell ref="J9:J10"/>
    <mergeCell ref="R9:AL9"/>
    <mergeCell ref="R10:AL10"/>
    <mergeCell ref="C22:I22"/>
    <mergeCell ref="J22:AP22"/>
    <mergeCell ref="C23:I23"/>
    <mergeCell ref="J23:AP23"/>
    <mergeCell ref="R15:AL15"/>
    <mergeCell ref="R11:AL11"/>
    <mergeCell ref="F13:F14"/>
    <mergeCell ref="G13:G14"/>
    <mergeCell ref="H13:H14"/>
    <mergeCell ref="I13:I14"/>
    <mergeCell ref="J13:J14"/>
    <mergeCell ref="B17:B18"/>
    <mergeCell ref="J17:AP17"/>
    <mergeCell ref="J18:AP18"/>
    <mergeCell ref="J19:AP19"/>
    <mergeCell ref="C20:I20"/>
    <mergeCell ref="J20:AP20"/>
    <mergeCell ref="C21:I21"/>
    <mergeCell ref="J21:AP21"/>
    <mergeCell ref="AD76:AK76"/>
    <mergeCell ref="AB76:AC76"/>
    <mergeCell ref="AD27:AK27"/>
    <mergeCell ref="AL27:AM27"/>
    <mergeCell ref="Q28:AM28"/>
    <mergeCell ref="W29:AC29"/>
    <mergeCell ref="AD29:AK29"/>
    <mergeCell ref="AL29:AM29"/>
    <mergeCell ref="B45:B46"/>
    <mergeCell ref="J45:J46"/>
    <mergeCell ref="AJ45:AP46"/>
    <mergeCell ref="AD31:AM31"/>
    <mergeCell ref="AD32:AM32"/>
    <mergeCell ref="AN52:AP52"/>
    <mergeCell ref="F60:F61"/>
    <mergeCell ref="G60:G61"/>
    <mergeCell ref="R13:AL13"/>
    <mergeCell ref="R14:AL14"/>
    <mergeCell ref="G28:M28"/>
    <mergeCell ref="G29:O29"/>
    <mergeCell ref="D76:I76"/>
    <mergeCell ref="J76:P76"/>
    <mergeCell ref="R66:AO66"/>
    <mergeCell ref="D78:I78"/>
    <mergeCell ref="J78:P78"/>
    <mergeCell ref="D77:I77"/>
    <mergeCell ref="J77:P77"/>
    <mergeCell ref="Q76:AA76"/>
    <mergeCell ref="Q77:AA77"/>
    <mergeCell ref="Q78:AA78"/>
    <mergeCell ref="Q25:AA25"/>
    <mergeCell ref="AB25:AC25"/>
    <mergeCell ref="AD25:AK25"/>
    <mergeCell ref="AL25:AM25"/>
    <mergeCell ref="Q26:AA26"/>
    <mergeCell ref="AB26:AC26"/>
    <mergeCell ref="AD26:AK26"/>
    <mergeCell ref="AL26:AM26"/>
    <mergeCell ref="Q27:AA27"/>
    <mergeCell ref="AB27:AC27"/>
  </mergeCells>
  <phoneticPr fontId="5"/>
  <conditionalFormatting sqref="C6 E6:N6 P6 S6 C7:S7 L9:O15">
    <cfRule type="expression" dxfId="8" priority="15" stopIfTrue="1">
      <formula>CELL("protect",C6)=1</formula>
    </cfRule>
  </conditionalFormatting>
  <conditionalFormatting sqref="C31">
    <cfRule type="expression" dxfId="7" priority="7" stopIfTrue="1">
      <formula>CELL("protect",C31)=1</formula>
    </cfRule>
  </conditionalFormatting>
  <conditionalFormatting sqref="C57 E57:N57 P57 S57 C58:S58 L60:O66">
    <cfRule type="expression" dxfId="6" priority="14" stopIfTrue="1">
      <formula>CELL("protect",C57)=1</formula>
    </cfRule>
  </conditionalFormatting>
  <conditionalFormatting sqref="C82">
    <cfRule type="expression" dxfId="5" priority="3" stopIfTrue="1">
      <formula>CELL("protect",C82)=1</formula>
    </cfRule>
  </conditionalFormatting>
  <conditionalFormatting sqref="C108 E108:N108 P108 S108 C109:S109 L111:O117">
    <cfRule type="expression" dxfId="4" priority="11" stopIfTrue="1">
      <formula>CELL("protect",C108)=1</formula>
    </cfRule>
  </conditionalFormatting>
  <conditionalFormatting sqref="C133">
    <cfRule type="expression" dxfId="3" priority="2" stopIfTrue="1">
      <formula>CELL("protect",C133)=1</formula>
    </cfRule>
  </conditionalFormatting>
  <conditionalFormatting sqref="AN6:AN7">
    <cfRule type="expression" dxfId="2" priority="13" stopIfTrue="1">
      <formula>CELL("protect",AN6)=1</formula>
    </cfRule>
  </conditionalFormatting>
  <conditionalFormatting sqref="AN57:AN58">
    <cfRule type="expression" dxfId="1" priority="12" stopIfTrue="1">
      <formula>CELL("protect",AN57)=1</formula>
    </cfRule>
  </conditionalFormatting>
  <conditionalFormatting sqref="AN108:AN109">
    <cfRule type="expression" dxfId="0" priority="10" stopIfTrue="1">
      <formula>CELL("protect",AN108)=1</formula>
    </cfRule>
  </conditionalFormatting>
  <printOptions horizontalCentered="1" verticalCentered="1"/>
  <pageMargins left="0.2" right="0" top="0.15748031496062992" bottom="0.19685039370078741" header="0" footer="0"/>
  <pageSetup paperSize="9" scale="74" orientation="portrait" blackAndWhite="1" horizontalDpi="1200" verticalDpi="1200" r:id="rId1"/>
  <headerFooter alignWithMargins="0"/>
  <rowBreaks count="2" manualBreakCount="2">
    <brk id="51" max="41" man="1"/>
    <brk id="102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85725</xdr:rowOff>
                  </from>
                  <to>
                    <xdr:col>2</xdr:col>
                    <xdr:colOff>9525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46</xdr:row>
                    <xdr:rowOff>28575</xdr:rowOff>
                  </from>
                  <to>
                    <xdr:col>2</xdr:col>
                    <xdr:colOff>66675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29</xdr:row>
                    <xdr:rowOff>285750</xdr:rowOff>
                  </from>
                  <to>
                    <xdr:col>11</xdr:col>
                    <xdr:colOff>9525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 sizeWithCells="1">
                  <from>
                    <xdr:col>19</xdr:col>
                    <xdr:colOff>171450</xdr:colOff>
                    <xdr:row>29</xdr:row>
                    <xdr:rowOff>285750</xdr:rowOff>
                  </from>
                  <to>
                    <xdr:col>23</xdr:col>
                    <xdr:colOff>47625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29</xdr:row>
                    <xdr:rowOff>285750</xdr:rowOff>
                  </from>
                  <to>
                    <xdr:col>13</xdr:col>
                    <xdr:colOff>171450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14</xdr:col>
                    <xdr:colOff>104775</xdr:colOff>
                    <xdr:row>29</xdr:row>
                    <xdr:rowOff>266700</xdr:rowOff>
                  </from>
                  <to>
                    <xdr:col>18</xdr:col>
                    <xdr:colOff>190500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0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92</xdr:row>
                    <xdr:rowOff>85725</xdr:rowOff>
                  </from>
                  <to>
                    <xdr:col>2</xdr:col>
                    <xdr:colOff>9525</xdr:colOff>
                    <xdr:row>93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1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97</xdr:row>
                    <xdr:rowOff>28575</xdr:rowOff>
                  </from>
                  <to>
                    <xdr:col>2</xdr:col>
                    <xdr:colOff>66675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12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143</xdr:row>
                    <xdr:rowOff>85725</xdr:rowOff>
                  </from>
                  <to>
                    <xdr:col>2</xdr:col>
                    <xdr:colOff>9525</xdr:colOff>
                    <xdr:row>144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13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148</xdr:row>
                    <xdr:rowOff>28575</xdr:rowOff>
                  </from>
                  <to>
                    <xdr:col>2</xdr:col>
                    <xdr:colOff>66675</xdr:colOff>
                    <xdr:row>150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14" name="Check Box 25">
              <controlPr defaultSize="0" autoFill="0" autoLine="0" autoPict="0">
                <anchor moveWithCells="1" sizeWithCells="1">
                  <from>
                    <xdr:col>7</xdr:col>
                    <xdr:colOff>133350</xdr:colOff>
                    <xdr:row>80</xdr:row>
                    <xdr:rowOff>257175</xdr:rowOff>
                  </from>
                  <to>
                    <xdr:col>10</xdr:col>
                    <xdr:colOff>180975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15" name="Check Box 26">
              <controlPr defaultSize="0" autoFill="0" autoLine="0" autoPict="0">
                <anchor moveWithCells="1" sizeWithCells="1">
                  <from>
                    <xdr:col>19</xdr:col>
                    <xdr:colOff>142875</xdr:colOff>
                    <xdr:row>80</xdr:row>
                    <xdr:rowOff>257175</xdr:rowOff>
                  </from>
                  <to>
                    <xdr:col>23</xdr:col>
                    <xdr:colOff>19050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16" name="Check Box 2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80</xdr:row>
                    <xdr:rowOff>247650</xdr:rowOff>
                  </from>
                  <to>
                    <xdr:col>13</xdr:col>
                    <xdr:colOff>142875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17" name="Check Box 28">
              <controlPr defaultSize="0" autoFill="0" autoLine="0" autoPict="0">
                <anchor moveWithCells="1">
                  <from>
                    <xdr:col>14</xdr:col>
                    <xdr:colOff>152400</xdr:colOff>
                    <xdr:row>80</xdr:row>
                    <xdr:rowOff>228600</xdr:rowOff>
                  </from>
                  <to>
                    <xdr:col>19</xdr:col>
                    <xdr:colOff>57150</xdr:colOff>
                    <xdr:row>81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18" name="Check Box 29">
              <controlPr defaultSize="0" autoFill="0" autoLine="0" autoPict="0">
                <anchor moveWithCells="1" sizeWithCells="1">
                  <from>
                    <xdr:col>7</xdr:col>
                    <xdr:colOff>133350</xdr:colOff>
                    <xdr:row>131</xdr:row>
                    <xdr:rowOff>257175</xdr:rowOff>
                  </from>
                  <to>
                    <xdr:col>10</xdr:col>
                    <xdr:colOff>180975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19" name="Check Box 30">
              <controlPr defaultSize="0" autoFill="0" autoLine="0" autoPict="0">
                <anchor moveWithCells="1" sizeWithCells="1">
                  <from>
                    <xdr:col>19</xdr:col>
                    <xdr:colOff>142875</xdr:colOff>
                    <xdr:row>131</xdr:row>
                    <xdr:rowOff>257175</xdr:rowOff>
                  </from>
                  <to>
                    <xdr:col>23</xdr:col>
                    <xdr:colOff>19050</xdr:colOff>
                    <xdr:row>132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20" name="Check Box 31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131</xdr:row>
                    <xdr:rowOff>266700</xdr:rowOff>
                  </from>
                  <to>
                    <xdr:col>13</xdr:col>
                    <xdr:colOff>142875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21" name="Check Box 32">
              <controlPr defaultSize="0" autoFill="0" autoLine="0" autoPict="0">
                <anchor moveWithCells="1">
                  <from>
                    <xdr:col>14</xdr:col>
                    <xdr:colOff>171450</xdr:colOff>
                    <xdr:row>131</xdr:row>
                    <xdr:rowOff>238125</xdr:rowOff>
                  </from>
                  <to>
                    <xdr:col>19</xdr:col>
                    <xdr:colOff>85725</xdr:colOff>
                    <xdr:row>132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3274-64C8-4983-BF87-032177F4E1A4}">
  <sheetPr>
    <tabColor rgb="FFFFFF00"/>
  </sheetPr>
  <dimension ref="B1:L43"/>
  <sheetViews>
    <sheetView workbookViewId="0"/>
  </sheetViews>
  <sheetFormatPr defaultRowHeight="15.75" x14ac:dyDescent="0.15"/>
  <cols>
    <col min="1" max="1" width="2.375" style="138" customWidth="1"/>
    <col min="2" max="2" width="4.125" style="138" customWidth="1"/>
    <col min="3" max="3" width="3.5" style="138" customWidth="1"/>
    <col min="4" max="8" width="9" style="138"/>
    <col min="9" max="10" width="4.875" style="138" customWidth="1"/>
    <col min="11" max="12" width="16.25" style="138" bestFit="1" customWidth="1"/>
    <col min="13" max="16384" width="9" style="138"/>
  </cols>
  <sheetData>
    <row r="1" spans="2:12" x14ac:dyDescent="0.15">
      <c r="K1" s="139">
        <v>45716</v>
      </c>
      <c r="L1" s="140"/>
    </row>
    <row r="3" spans="2:12" ht="48.75" customHeight="1" x14ac:dyDescent="0.15"/>
    <row r="5" spans="2:12" x14ac:dyDescent="0.15">
      <c r="B5" s="138" t="s">
        <v>98</v>
      </c>
    </row>
    <row r="6" spans="2:12" x14ac:dyDescent="0.15">
      <c r="B6" s="138" t="s">
        <v>99</v>
      </c>
    </row>
    <row r="7" spans="2:12" x14ac:dyDescent="0.15">
      <c r="B7" s="138" t="s">
        <v>100</v>
      </c>
    </row>
    <row r="10" spans="2:12" x14ac:dyDescent="0.15">
      <c r="B10" s="141" t="s">
        <v>101</v>
      </c>
    </row>
    <row r="14" spans="2:12" x14ac:dyDescent="0.15">
      <c r="G14" s="142" t="s">
        <v>102</v>
      </c>
      <c r="K14" s="143"/>
    </row>
    <row r="15" spans="2:12" x14ac:dyDescent="0.15">
      <c r="F15" s="143" t="s">
        <v>103</v>
      </c>
    </row>
    <row r="21" spans="2:5" x14ac:dyDescent="0.15">
      <c r="E21" s="144" t="s">
        <v>104</v>
      </c>
    </row>
    <row r="23" spans="2:5" x14ac:dyDescent="0.15">
      <c r="C23" s="143" t="s">
        <v>105</v>
      </c>
      <c r="D23" s="142" t="s">
        <v>106</v>
      </c>
    </row>
    <row r="24" spans="2:5" x14ac:dyDescent="0.15">
      <c r="C24" s="143" t="s">
        <v>107</v>
      </c>
      <c r="D24" s="142" t="s">
        <v>108</v>
      </c>
    </row>
    <row r="25" spans="2:5" x14ac:dyDescent="0.15">
      <c r="C25" s="143"/>
      <c r="D25" s="142" t="s">
        <v>109</v>
      </c>
    </row>
    <row r="26" spans="2:5" x14ac:dyDescent="0.15">
      <c r="C26" s="143"/>
      <c r="D26" s="142"/>
      <c r="E26" s="145" t="s">
        <v>110</v>
      </c>
    </row>
    <row r="27" spans="2:5" x14ac:dyDescent="0.15">
      <c r="C27" s="143" t="s">
        <v>111</v>
      </c>
      <c r="D27" s="142" t="s">
        <v>112</v>
      </c>
    </row>
    <row r="28" spans="2:5" ht="31.5" customHeight="1" x14ac:dyDescent="0.15"/>
    <row r="29" spans="2:5" x14ac:dyDescent="0.15">
      <c r="B29" s="141" t="s">
        <v>113</v>
      </c>
    </row>
    <row r="30" spans="2:5" ht="9" customHeight="1" x14ac:dyDescent="0.15"/>
    <row r="31" spans="2:5" x14ac:dyDescent="0.15">
      <c r="C31" s="141" t="s">
        <v>114</v>
      </c>
    </row>
    <row r="32" spans="2:5" ht="15.75" customHeight="1" x14ac:dyDescent="0.15"/>
    <row r="33" spans="3:12" ht="22.5" customHeight="1" x14ac:dyDescent="0.15">
      <c r="C33" s="146" t="s">
        <v>115</v>
      </c>
    </row>
    <row r="34" spans="3:12" ht="22.5" customHeight="1" x14ac:dyDescent="0.15">
      <c r="C34" s="146" t="s">
        <v>116</v>
      </c>
    </row>
    <row r="35" spans="3:12" ht="22.5" customHeight="1" x14ac:dyDescent="0.15">
      <c r="C35" s="146" t="s">
        <v>117</v>
      </c>
    </row>
    <row r="37" spans="3:12" x14ac:dyDescent="0.15">
      <c r="D37" s="147" t="s">
        <v>118</v>
      </c>
      <c r="E37" s="148"/>
      <c r="F37" s="148"/>
    </row>
    <row r="38" spans="3:12" x14ac:dyDescent="0.15">
      <c r="D38" s="147" t="s">
        <v>119</v>
      </c>
      <c r="E38" s="148"/>
      <c r="F38" s="148"/>
    </row>
    <row r="39" spans="3:12" x14ac:dyDescent="0.15">
      <c r="D39" s="147" t="s">
        <v>120</v>
      </c>
      <c r="E39" s="148"/>
      <c r="F39" s="148"/>
    </row>
    <row r="40" spans="3:12" x14ac:dyDescent="0.15">
      <c r="K40" s="149" t="s">
        <v>121</v>
      </c>
    </row>
    <row r="41" spans="3:12" x14ac:dyDescent="0.15">
      <c r="J41" s="142" t="s">
        <v>122</v>
      </c>
    </row>
    <row r="42" spans="3:12" x14ac:dyDescent="0.15">
      <c r="J42" s="142" t="s">
        <v>123</v>
      </c>
      <c r="K42" s="148"/>
      <c r="L42" s="148"/>
    </row>
    <row r="43" spans="3:12" x14ac:dyDescent="0.15">
      <c r="J43" s="142" t="s">
        <v>124</v>
      </c>
      <c r="K43" s="148"/>
      <c r="L43" s="148"/>
    </row>
  </sheetData>
  <sheetProtection algorithmName="SHA-512" hashValue="HA/pbhoPIPjxT5rWkOC/EwMYRRYiwNGHqr3SjYQ3a/ZtPZMKY8c5rS53WKJOiLa/QVxCnbpPo+4uzsXMRoiu2Q==" saltValue="1gWZgtTfBpwIR1PQMQW4gg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workbookViewId="0">
      <selection activeCell="H14" sqref="H14"/>
    </sheetView>
  </sheetViews>
  <sheetFormatPr defaultRowHeight="14.25" x14ac:dyDescent="0.15"/>
  <cols>
    <col min="5" max="5" width="29.875" customWidth="1"/>
  </cols>
  <sheetData>
    <row r="2" spans="1:5" ht="23.25" customHeight="1" x14ac:dyDescent="0.15">
      <c r="A2" t="s">
        <v>35</v>
      </c>
      <c r="B2" s="10" t="e">
        <f>#REF!&amp;#REF!&amp;#REF!</f>
        <v>#REF!</v>
      </c>
      <c r="D2" s="13" t="s">
        <v>5</v>
      </c>
      <c r="E2" s="2" t="s">
        <v>6</v>
      </c>
    </row>
    <row r="3" spans="1:5" ht="27" customHeight="1" x14ac:dyDescent="0.15">
      <c r="A3" t="s">
        <v>36</v>
      </c>
      <c r="B3" s="11" t="e">
        <f>VALUE(B2)</f>
        <v>#REF!</v>
      </c>
      <c r="D3" s="12" t="e">
        <f>VLOOKUP(B3,D8:E35,2,FALSE)</f>
        <v>#REF!</v>
      </c>
      <c r="E3" s="11"/>
    </row>
    <row r="7" spans="1:5" x14ac:dyDescent="0.15">
      <c r="D7" s="2" t="s">
        <v>5</v>
      </c>
      <c r="E7" s="2" t="s">
        <v>6</v>
      </c>
    </row>
    <row r="8" spans="1:5" ht="27.75" customHeight="1" x14ac:dyDescent="0.15">
      <c r="D8" s="3">
        <v>200</v>
      </c>
      <c r="E8" s="4" t="s">
        <v>34</v>
      </c>
    </row>
    <row r="9" spans="1:5" ht="30.75" customHeight="1" x14ac:dyDescent="0.15">
      <c r="D9" s="3">
        <v>202</v>
      </c>
      <c r="E9" s="4" t="s">
        <v>7</v>
      </c>
    </row>
    <row r="10" spans="1:5" ht="30.75" customHeight="1" x14ac:dyDescent="0.15">
      <c r="D10" s="3">
        <v>203</v>
      </c>
      <c r="E10" s="4" t="s">
        <v>8</v>
      </c>
    </row>
    <row r="11" spans="1:5" ht="30.75" customHeight="1" x14ac:dyDescent="0.15">
      <c r="D11" s="3">
        <v>204</v>
      </c>
      <c r="E11" s="4" t="s">
        <v>9</v>
      </c>
    </row>
    <row r="12" spans="1:5" ht="30.75" customHeight="1" x14ac:dyDescent="0.15">
      <c r="D12" s="3">
        <v>205</v>
      </c>
      <c r="E12" s="4" t="s">
        <v>10</v>
      </c>
    </row>
    <row r="13" spans="1:5" ht="30.75" customHeight="1" x14ac:dyDescent="0.15">
      <c r="D13" s="3">
        <v>206</v>
      </c>
      <c r="E13" s="4" t="s">
        <v>11</v>
      </c>
    </row>
    <row r="14" spans="1:5" ht="30.75" customHeight="1" x14ac:dyDescent="0.15">
      <c r="D14" s="3">
        <v>207</v>
      </c>
      <c r="E14" s="4" t="s">
        <v>12</v>
      </c>
    </row>
    <row r="15" spans="1:5" ht="30.75" customHeight="1" x14ac:dyDescent="0.15">
      <c r="D15" s="3">
        <v>209</v>
      </c>
      <c r="E15" s="4" t="s">
        <v>16</v>
      </c>
    </row>
    <row r="16" spans="1:5" ht="30.75" customHeight="1" x14ac:dyDescent="0.15">
      <c r="D16" s="3">
        <v>211</v>
      </c>
      <c r="E16" s="6" t="s">
        <v>17</v>
      </c>
    </row>
    <row r="17" spans="4:5" ht="30.75" customHeight="1" x14ac:dyDescent="0.15">
      <c r="D17" s="3">
        <v>212</v>
      </c>
      <c r="E17" s="6" t="s">
        <v>18</v>
      </c>
    </row>
    <row r="18" spans="4:5" ht="30.75" customHeight="1" x14ac:dyDescent="0.15">
      <c r="D18" s="3">
        <v>214</v>
      </c>
      <c r="E18" s="6" t="s">
        <v>19</v>
      </c>
    </row>
    <row r="19" spans="4:5" ht="30.75" customHeight="1" x14ac:dyDescent="0.15">
      <c r="D19" s="8">
        <v>215</v>
      </c>
      <c r="E19" s="9" t="s">
        <v>20</v>
      </c>
    </row>
    <row r="20" spans="4:5" ht="30.75" customHeight="1" x14ac:dyDescent="0.15">
      <c r="D20" s="3">
        <v>233</v>
      </c>
      <c r="E20" s="6" t="s">
        <v>22</v>
      </c>
    </row>
    <row r="21" spans="4:5" ht="30.75" customHeight="1" x14ac:dyDescent="0.15">
      <c r="D21" s="3">
        <v>235</v>
      </c>
      <c r="E21" s="6" t="s">
        <v>23</v>
      </c>
    </row>
    <row r="22" spans="4:5" ht="30.75" customHeight="1" x14ac:dyDescent="0.15">
      <c r="D22" s="3">
        <v>237</v>
      </c>
      <c r="E22" s="7" t="s">
        <v>24</v>
      </c>
    </row>
    <row r="23" spans="4:5" ht="30.75" customHeight="1" x14ac:dyDescent="0.15">
      <c r="D23" s="3">
        <v>238</v>
      </c>
      <c r="E23" s="6" t="s">
        <v>25</v>
      </c>
    </row>
    <row r="24" spans="4:5" ht="30.75" customHeight="1" x14ac:dyDescent="0.15">
      <c r="D24" s="3">
        <v>239</v>
      </c>
      <c r="E24" s="6" t="s">
        <v>26</v>
      </c>
    </row>
    <row r="25" spans="4:5" ht="30.75" customHeight="1" x14ac:dyDescent="0.15">
      <c r="D25" s="3">
        <v>241</v>
      </c>
      <c r="E25" s="5" t="s">
        <v>33</v>
      </c>
    </row>
    <row r="26" spans="4:5" ht="30.75" customHeight="1" x14ac:dyDescent="0.15">
      <c r="D26" s="3">
        <v>242</v>
      </c>
      <c r="E26" s="4" t="s">
        <v>13</v>
      </c>
    </row>
    <row r="27" spans="4:5" ht="30.75" customHeight="1" x14ac:dyDescent="0.15">
      <c r="D27" s="3">
        <v>246</v>
      </c>
      <c r="E27" s="4" t="s">
        <v>14</v>
      </c>
    </row>
    <row r="28" spans="4:5" ht="30.75" customHeight="1" x14ac:dyDescent="0.15">
      <c r="D28" s="3">
        <v>247</v>
      </c>
      <c r="E28" s="4" t="s">
        <v>15</v>
      </c>
    </row>
    <row r="29" spans="4:5" ht="30.75" customHeight="1" x14ac:dyDescent="0.15">
      <c r="D29" s="3">
        <v>251</v>
      </c>
      <c r="E29" s="6" t="s">
        <v>27</v>
      </c>
    </row>
    <row r="30" spans="4:5" ht="30.75" customHeight="1" x14ac:dyDescent="0.15">
      <c r="D30" s="3">
        <v>256</v>
      </c>
      <c r="E30" s="6" t="s">
        <v>21</v>
      </c>
    </row>
    <row r="31" spans="4:5" ht="30.75" customHeight="1" x14ac:dyDescent="0.15">
      <c r="D31" s="3">
        <v>260</v>
      </c>
      <c r="E31" s="6" t="s">
        <v>28</v>
      </c>
    </row>
    <row r="32" spans="4:5" ht="30.75" customHeight="1" x14ac:dyDescent="0.15">
      <c r="D32" s="3">
        <v>279</v>
      </c>
      <c r="E32" s="6" t="s">
        <v>29</v>
      </c>
    </row>
    <row r="33" spans="4:5" ht="30.75" customHeight="1" x14ac:dyDescent="0.15">
      <c r="D33" s="3">
        <v>281</v>
      </c>
      <c r="E33" s="6" t="s">
        <v>30</v>
      </c>
    </row>
    <row r="34" spans="4:5" ht="30.75" customHeight="1" x14ac:dyDescent="0.15">
      <c r="D34" s="3">
        <v>288</v>
      </c>
      <c r="E34" s="6" t="s">
        <v>31</v>
      </c>
    </row>
    <row r="35" spans="4:5" ht="30.75" customHeight="1" x14ac:dyDescent="0.15">
      <c r="D35" s="3">
        <v>299</v>
      </c>
      <c r="E35" s="6" t="s">
        <v>32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石材試験依頼書 </vt:lpstr>
      <vt:lpstr>受付方法等</vt:lpstr>
      <vt:lpstr>工場コード</vt:lpstr>
      <vt:lpstr>'石材試験依頼書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</dc:creator>
  <cp:lastModifiedBy>kengi205</cp:lastModifiedBy>
  <cp:lastPrinted>2024-06-20T23:28:35Z</cp:lastPrinted>
  <dcterms:created xsi:type="dcterms:W3CDTF">2008-05-22T06:31:50Z</dcterms:created>
  <dcterms:modified xsi:type="dcterms:W3CDTF">2025-03-26T04:53:18Z</dcterms:modified>
</cp:coreProperties>
</file>