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91C0130D-3D91-4621-A0B5-286BCC7F4227}" xr6:coauthVersionLast="47" xr6:coauthVersionMax="47" xr10:uidLastSave="{00000000-0000-0000-0000-000000000000}"/>
  <bookViews>
    <workbookView xWindow="1230" yWindow="660" windowWidth="26115" windowHeight="14640" xr2:uid="{00000000-000D-0000-FFFF-FFFF00000000}"/>
  </bookViews>
  <sheets>
    <sheet name="土質試験依頼書" sheetId="13" r:id="rId1"/>
    <sheet name="試験項目ごとの必要量（㎏）" sheetId="17" r:id="rId2"/>
    <sheet name="試料必要量（袋）" sheetId="16" r:id="rId3"/>
    <sheet name="受付方法等" sheetId="15" r:id="rId4"/>
    <sheet name="工場コード" sheetId="5" state="hidden" r:id="rId5"/>
  </sheets>
  <definedNames>
    <definedName name="_xlnm.Print_Area" localSheetId="0">土質試験依頼書!$A$1:$AP$201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8" i="13" l="1"/>
  <c r="AD121" i="13"/>
  <c r="AI115" i="13"/>
  <c r="AI182" i="13" s="1"/>
  <c r="AD115" i="13"/>
  <c r="AD182" i="13" s="1"/>
  <c r="Y115" i="13"/>
  <c r="Y182" i="13" s="1"/>
  <c r="T115" i="13"/>
  <c r="T182" i="13" s="1"/>
  <c r="O115" i="13"/>
  <c r="O182" i="13" s="1"/>
  <c r="J115" i="13"/>
  <c r="J182" i="13" s="1"/>
  <c r="AI114" i="13"/>
  <c r="AI181" i="13" s="1"/>
  <c r="AD114" i="13"/>
  <c r="AD181" i="13" s="1"/>
  <c r="Y114" i="13"/>
  <c r="Y181" i="13" s="1"/>
  <c r="T114" i="13"/>
  <c r="T181" i="13" s="1"/>
  <c r="O114" i="13"/>
  <c r="O181" i="13" s="1"/>
  <c r="J114" i="13"/>
  <c r="J181" i="13" s="1"/>
  <c r="AI113" i="13"/>
  <c r="AI180" i="13" s="1"/>
  <c r="AD113" i="13"/>
  <c r="AD180" i="13" s="1"/>
  <c r="Y113" i="13"/>
  <c r="Y180" i="13" s="1"/>
  <c r="T113" i="13"/>
  <c r="T180" i="13" s="1"/>
  <c r="O113" i="13"/>
  <c r="O180" i="13" s="1"/>
  <c r="J113" i="13"/>
  <c r="J180" i="13" s="1"/>
  <c r="AI112" i="13"/>
  <c r="AI179" i="13" s="1"/>
  <c r="AD112" i="13"/>
  <c r="AD179" i="13" s="1"/>
  <c r="Y112" i="13"/>
  <c r="Y179" i="13" s="1"/>
  <c r="T112" i="13"/>
  <c r="T179" i="13" s="1"/>
  <c r="O112" i="13"/>
  <c r="O179" i="13" s="1"/>
  <c r="J112" i="13"/>
  <c r="J179" i="13" s="1"/>
  <c r="AI111" i="13"/>
  <c r="AI178" i="13" s="1"/>
  <c r="AD111" i="13"/>
  <c r="AD178" i="13" s="1"/>
  <c r="Y111" i="13"/>
  <c r="Y178" i="13" s="1"/>
  <c r="T111" i="13"/>
  <c r="T178" i="13" s="1"/>
  <c r="O111" i="13"/>
  <c r="O178" i="13" s="1"/>
  <c r="J111" i="13"/>
  <c r="J178" i="13" s="1"/>
  <c r="AI110" i="13"/>
  <c r="AI177" i="13" s="1"/>
  <c r="AD110" i="13"/>
  <c r="AD177" i="13" s="1"/>
  <c r="Y110" i="13"/>
  <c r="Y177" i="13" s="1"/>
  <c r="T110" i="13"/>
  <c r="T177" i="13" s="1"/>
  <c r="O110" i="13"/>
  <c r="O177" i="13" s="1"/>
  <c r="J110" i="13"/>
  <c r="J177" i="13" s="1"/>
  <c r="AI109" i="13"/>
  <c r="AI176" i="13" s="1"/>
  <c r="AD109" i="13"/>
  <c r="AD176" i="13" s="1"/>
  <c r="Y109" i="13"/>
  <c r="Y176" i="13" s="1"/>
  <c r="T109" i="13"/>
  <c r="T176" i="13" s="1"/>
  <c r="O109" i="13"/>
  <c r="O176" i="13" s="1"/>
  <c r="J109" i="13"/>
  <c r="J176" i="13" s="1"/>
  <c r="AO47" i="13"/>
  <c r="AP47" i="13" s="1"/>
  <c r="AP114" i="13" s="1"/>
  <c r="AP181" i="13" s="1"/>
  <c r="AO46" i="13"/>
  <c r="AP46" i="13" s="1"/>
  <c r="AP113" i="13" s="1"/>
  <c r="AP180" i="13" s="1"/>
  <c r="AO45" i="13"/>
  <c r="AP45" i="13" s="1"/>
  <c r="AP112" i="13" s="1"/>
  <c r="AP179" i="13" s="1"/>
  <c r="AO114" i="13" l="1"/>
  <c r="AO181" i="13" s="1"/>
  <c r="AO112" i="13"/>
  <c r="AO179" i="13" s="1"/>
  <c r="AO113" i="13"/>
  <c r="AO180" i="13" s="1"/>
  <c r="N116" i="13"/>
  <c r="N183" i="13" s="1"/>
  <c r="T116" i="13"/>
  <c r="T183" i="13" s="1"/>
  <c r="N117" i="13"/>
  <c r="N184" i="13" s="1"/>
  <c r="X50" i="13"/>
  <c r="X117" i="13" s="1"/>
  <c r="X184" i="13" s="1"/>
  <c r="X49" i="13"/>
  <c r="AI108" i="13"/>
  <c r="AI175" i="13" s="1"/>
  <c r="AD108" i="13"/>
  <c r="AD175" i="13" s="1"/>
  <c r="Y108" i="13"/>
  <c r="Y175" i="13" s="1"/>
  <c r="T108" i="13"/>
  <c r="T175" i="13" s="1"/>
  <c r="O108" i="13"/>
  <c r="O175" i="13" s="1"/>
  <c r="J108" i="13"/>
  <c r="J175" i="13" s="1"/>
  <c r="AI107" i="13"/>
  <c r="AI174" i="13" s="1"/>
  <c r="AD107" i="13"/>
  <c r="AD174" i="13" s="1"/>
  <c r="Y107" i="13"/>
  <c r="Y174" i="13" s="1"/>
  <c r="T107" i="13"/>
  <c r="T174" i="13" s="1"/>
  <c r="O107" i="13"/>
  <c r="O174" i="13" s="1"/>
  <c r="J107" i="13"/>
  <c r="J174" i="13" s="1"/>
  <c r="AI106" i="13"/>
  <c r="AI173" i="13" s="1"/>
  <c r="AD106" i="13"/>
  <c r="AD173" i="13" s="1"/>
  <c r="Y106" i="13"/>
  <c r="Y173" i="13" s="1"/>
  <c r="T106" i="13"/>
  <c r="T173" i="13" s="1"/>
  <c r="O106" i="13"/>
  <c r="O173" i="13" s="1"/>
  <c r="J106" i="13"/>
  <c r="J173" i="13" s="1"/>
  <c r="AI105" i="13"/>
  <c r="AI172" i="13" s="1"/>
  <c r="AD105" i="13"/>
  <c r="AD172" i="13" s="1"/>
  <c r="Y105" i="13"/>
  <c r="Y172" i="13" s="1"/>
  <c r="T105" i="13"/>
  <c r="T172" i="13" s="1"/>
  <c r="O105" i="13"/>
  <c r="O172" i="13" s="1"/>
  <c r="J105" i="13"/>
  <c r="J172" i="13" s="1"/>
  <c r="AI104" i="13"/>
  <c r="AI171" i="13" s="1"/>
  <c r="AD104" i="13"/>
  <c r="AD171" i="13" s="1"/>
  <c r="Y104" i="13"/>
  <c r="Y171" i="13" s="1"/>
  <c r="T104" i="13"/>
  <c r="T171" i="13" s="1"/>
  <c r="O104" i="13"/>
  <c r="O171" i="13" s="1"/>
  <c r="J104" i="13"/>
  <c r="J171" i="13" s="1"/>
  <c r="AI103" i="13"/>
  <c r="AI170" i="13" s="1"/>
  <c r="AD103" i="13"/>
  <c r="AD170" i="13" s="1"/>
  <c r="Y103" i="13"/>
  <c r="Y170" i="13" s="1"/>
  <c r="T103" i="13"/>
  <c r="T170" i="13" s="1"/>
  <c r="O103" i="13"/>
  <c r="O170" i="13" s="1"/>
  <c r="J103" i="13"/>
  <c r="J170" i="13" s="1"/>
  <c r="AI102" i="13"/>
  <c r="AI169" i="13" s="1"/>
  <c r="AD102" i="13"/>
  <c r="AD169" i="13" s="1"/>
  <c r="Y102" i="13"/>
  <c r="Y169" i="13" s="1"/>
  <c r="T102" i="13"/>
  <c r="T169" i="13" s="1"/>
  <c r="O102" i="13"/>
  <c r="O169" i="13" s="1"/>
  <c r="J102" i="13"/>
  <c r="J169" i="13" s="1"/>
  <c r="AI101" i="13"/>
  <c r="AI168" i="13" s="1"/>
  <c r="AD101" i="13"/>
  <c r="AD168" i="13" s="1"/>
  <c r="Y101" i="13"/>
  <c r="Y168" i="13" s="1"/>
  <c r="T101" i="13"/>
  <c r="T168" i="13" s="1"/>
  <c r="O101" i="13"/>
  <c r="O168" i="13" s="1"/>
  <c r="J101" i="13"/>
  <c r="J168" i="13" s="1"/>
  <c r="AI100" i="13"/>
  <c r="AI167" i="13" s="1"/>
  <c r="AD100" i="13"/>
  <c r="AD167" i="13" s="1"/>
  <c r="Y100" i="13"/>
  <c r="Y167" i="13" s="1"/>
  <c r="T100" i="13"/>
  <c r="T167" i="13" s="1"/>
  <c r="O100" i="13"/>
  <c r="O167" i="13" s="1"/>
  <c r="J100" i="13"/>
  <c r="J167" i="13" s="1"/>
  <c r="AI99" i="13"/>
  <c r="AI166" i="13" s="1"/>
  <c r="AD99" i="13"/>
  <c r="AD166" i="13" s="1"/>
  <c r="Y99" i="13"/>
  <c r="Y166" i="13" s="1"/>
  <c r="T99" i="13"/>
  <c r="T166" i="13" s="1"/>
  <c r="O99" i="13"/>
  <c r="O166" i="13" s="1"/>
  <c r="J99" i="13"/>
  <c r="J166" i="13" s="1"/>
  <c r="AI98" i="13"/>
  <c r="AI165" i="13" s="1"/>
  <c r="AD98" i="13"/>
  <c r="AD165" i="13" s="1"/>
  <c r="Y98" i="13"/>
  <c r="Y165" i="13" s="1"/>
  <c r="T98" i="13"/>
  <c r="T165" i="13" s="1"/>
  <c r="O98" i="13"/>
  <c r="O165" i="13" s="1"/>
  <c r="J98" i="13"/>
  <c r="J165" i="13" s="1"/>
  <c r="AI97" i="13"/>
  <c r="AI164" i="13" s="1"/>
  <c r="AD97" i="13"/>
  <c r="AD164" i="13" s="1"/>
  <c r="Y97" i="13"/>
  <c r="Y164" i="13" s="1"/>
  <c r="T97" i="13"/>
  <c r="T164" i="13" s="1"/>
  <c r="O97" i="13"/>
  <c r="O164" i="13" s="1"/>
  <c r="J97" i="13"/>
  <c r="J164" i="13" s="1"/>
  <c r="AI96" i="13"/>
  <c r="AI163" i="13" s="1"/>
  <c r="AD96" i="13"/>
  <c r="AD163" i="13" s="1"/>
  <c r="Y96" i="13"/>
  <c r="Y163" i="13" s="1"/>
  <c r="T96" i="13"/>
  <c r="T163" i="13" s="1"/>
  <c r="O96" i="13"/>
  <c r="O163" i="13" s="1"/>
  <c r="J96" i="13"/>
  <c r="J163" i="13" s="1"/>
  <c r="AI95" i="13"/>
  <c r="AI162" i="13" s="1"/>
  <c r="AD95" i="13"/>
  <c r="AD162" i="13" s="1"/>
  <c r="Y95" i="13"/>
  <c r="Y162" i="13" s="1"/>
  <c r="T95" i="13"/>
  <c r="T162" i="13" s="1"/>
  <c r="O95" i="13"/>
  <c r="O162" i="13" s="1"/>
  <c r="J95" i="13"/>
  <c r="J162" i="13" s="1"/>
  <c r="AI93" i="13"/>
  <c r="AI160" i="13" s="1"/>
  <c r="AD93" i="13"/>
  <c r="AD160" i="13" s="1"/>
  <c r="Y93" i="13"/>
  <c r="Y160" i="13" s="1"/>
  <c r="T93" i="13"/>
  <c r="T160" i="13" s="1"/>
  <c r="O93" i="13"/>
  <c r="O160" i="13" s="1"/>
  <c r="J93" i="13"/>
  <c r="J160" i="13" s="1"/>
  <c r="AI92" i="13"/>
  <c r="AI159" i="13" s="1"/>
  <c r="AD92" i="13"/>
  <c r="AD159" i="13" s="1"/>
  <c r="Y92" i="13"/>
  <c r="Y159" i="13" s="1"/>
  <c r="T92" i="13"/>
  <c r="T159" i="13" s="1"/>
  <c r="O92" i="13"/>
  <c r="O159" i="13" s="1"/>
  <c r="J92" i="13"/>
  <c r="J159" i="13" s="1"/>
  <c r="AI91" i="13"/>
  <c r="AI158" i="13" s="1"/>
  <c r="AD91" i="13"/>
  <c r="AD158" i="13" s="1"/>
  <c r="Y91" i="13"/>
  <c r="Y158" i="13" s="1"/>
  <c r="T91" i="13"/>
  <c r="T158" i="13" s="1"/>
  <c r="O91" i="13"/>
  <c r="O158" i="13" s="1"/>
  <c r="J91" i="13"/>
  <c r="J158" i="13" s="1"/>
  <c r="AI90" i="13"/>
  <c r="AI157" i="13" s="1"/>
  <c r="AD90" i="13"/>
  <c r="AD157" i="13" s="1"/>
  <c r="Y90" i="13"/>
  <c r="Y157" i="13" s="1"/>
  <c r="T90" i="13"/>
  <c r="T157" i="13" s="1"/>
  <c r="O90" i="13"/>
  <c r="O157" i="13" s="1"/>
  <c r="J90" i="13"/>
  <c r="J157" i="13" s="1"/>
  <c r="AI89" i="13"/>
  <c r="AI156" i="13" s="1"/>
  <c r="AD89" i="13"/>
  <c r="AD156" i="13" s="1"/>
  <c r="Y89" i="13"/>
  <c r="Y156" i="13" s="1"/>
  <c r="T89" i="13"/>
  <c r="T156" i="13" s="1"/>
  <c r="O89" i="13"/>
  <c r="O156" i="13" s="1"/>
  <c r="J89" i="13"/>
  <c r="J156" i="13" s="1"/>
  <c r="J87" i="13"/>
  <c r="J154" i="13" s="1"/>
  <c r="J86" i="13"/>
  <c r="J153" i="13" s="1"/>
  <c r="J85" i="13"/>
  <c r="J152" i="13" s="1"/>
  <c r="J84" i="13"/>
  <c r="J151" i="13" s="1"/>
  <c r="R82" i="13"/>
  <c r="R149" i="13" s="1"/>
  <c r="R81" i="13"/>
  <c r="R148" i="13" s="1"/>
  <c r="R80" i="13"/>
  <c r="R147" i="13" s="1"/>
  <c r="J80" i="13"/>
  <c r="J147" i="13" s="1"/>
  <c r="I80" i="13"/>
  <c r="I147" i="13" s="1"/>
  <c r="H80" i="13"/>
  <c r="H147" i="13" s="1"/>
  <c r="G80" i="13"/>
  <c r="G147" i="13" s="1"/>
  <c r="F80" i="13"/>
  <c r="F147" i="13" s="1"/>
  <c r="R78" i="13"/>
  <c r="R145" i="13" s="1"/>
  <c r="R77" i="13"/>
  <c r="R144" i="13" s="1"/>
  <c r="R76" i="13"/>
  <c r="R143" i="13" s="1"/>
  <c r="J76" i="13"/>
  <c r="J143" i="13" s="1"/>
  <c r="I76" i="13"/>
  <c r="I143" i="13" s="1"/>
  <c r="H76" i="13"/>
  <c r="H143" i="13" s="1"/>
  <c r="G76" i="13"/>
  <c r="G143" i="13" s="1"/>
  <c r="F76" i="13"/>
  <c r="F143" i="13" s="1"/>
  <c r="AO48" i="13"/>
  <c r="AO115" i="13" s="1"/>
  <c r="AO182" i="13" s="1"/>
  <c r="AO44" i="13"/>
  <c r="AO111" i="13" s="1"/>
  <c r="AO178" i="13" s="1"/>
  <c r="AO43" i="13"/>
  <c r="AO110" i="13" s="1"/>
  <c r="AO177" i="13" s="1"/>
  <c r="AO42" i="13"/>
  <c r="AO109" i="13" s="1"/>
  <c r="AO176" i="13" s="1"/>
  <c r="AO41" i="13"/>
  <c r="AO108" i="13" s="1"/>
  <c r="AO175" i="13" s="1"/>
  <c r="AO40" i="13"/>
  <c r="AO107" i="13" s="1"/>
  <c r="AO174" i="13" s="1"/>
  <c r="AO39" i="13"/>
  <c r="AO106" i="13" s="1"/>
  <c r="AO173" i="13" s="1"/>
  <c r="AO38" i="13"/>
  <c r="AO105" i="13" s="1"/>
  <c r="AO172" i="13" s="1"/>
  <c r="AO37" i="13"/>
  <c r="AO104" i="13" s="1"/>
  <c r="AO171" i="13" s="1"/>
  <c r="AO36" i="13"/>
  <c r="AO103" i="13" s="1"/>
  <c r="AO170" i="13" s="1"/>
  <c r="AO35" i="13"/>
  <c r="AO102" i="13" s="1"/>
  <c r="AO169" i="13" s="1"/>
  <c r="AO34" i="13"/>
  <c r="AO101" i="13" s="1"/>
  <c r="AO168" i="13" s="1"/>
  <c r="AO33" i="13"/>
  <c r="AO100" i="13" s="1"/>
  <c r="AO167" i="13" s="1"/>
  <c r="AO32" i="13"/>
  <c r="AO99" i="13" s="1"/>
  <c r="AO166" i="13" s="1"/>
  <c r="AO31" i="13"/>
  <c r="AO98" i="13" s="1"/>
  <c r="AO165" i="13" s="1"/>
  <c r="AO30" i="13"/>
  <c r="AO97" i="13" s="1"/>
  <c r="AO164" i="13" s="1"/>
  <c r="AO29" i="13"/>
  <c r="AO96" i="13" s="1"/>
  <c r="AO163" i="13" s="1"/>
  <c r="AO28" i="13"/>
  <c r="AO95" i="13" s="1"/>
  <c r="AO162" i="13" s="1"/>
  <c r="AF50" i="13" l="1"/>
  <c r="AO50" i="13" s="1"/>
  <c r="AP50" i="13" s="1"/>
  <c r="X116" i="13"/>
  <c r="X183" i="13" s="1"/>
  <c r="AP28" i="13"/>
  <c r="AP32" i="13"/>
  <c r="AP99" i="13" s="1"/>
  <c r="AP166" i="13" s="1"/>
  <c r="AP36" i="13"/>
  <c r="AP103" i="13" s="1"/>
  <c r="AP170" i="13" s="1"/>
  <c r="AP40" i="13"/>
  <c r="AP107" i="13" s="1"/>
  <c r="AP174" i="13" s="1"/>
  <c r="AP44" i="13"/>
  <c r="AP111" i="13" s="1"/>
  <c r="AP178" i="13" s="1"/>
  <c r="AP30" i="13"/>
  <c r="AP97" i="13" s="1"/>
  <c r="AP164" i="13" s="1"/>
  <c r="AP34" i="13"/>
  <c r="AP101" i="13" s="1"/>
  <c r="AP168" i="13" s="1"/>
  <c r="AP38" i="13"/>
  <c r="AP105" i="13" s="1"/>
  <c r="AP172" i="13" s="1"/>
  <c r="AP42" i="13"/>
  <c r="AP109" i="13" s="1"/>
  <c r="AP176" i="13" s="1"/>
  <c r="AP29" i="13"/>
  <c r="AP31" i="13"/>
  <c r="AP98" i="13" s="1"/>
  <c r="AP165" i="13" s="1"/>
  <c r="AP33" i="13"/>
  <c r="AP100" i="13" s="1"/>
  <c r="AP167" i="13" s="1"/>
  <c r="AP35" i="13"/>
  <c r="AP102" i="13" s="1"/>
  <c r="AP169" i="13" s="1"/>
  <c r="AP37" i="13"/>
  <c r="AP104" i="13" s="1"/>
  <c r="AP171" i="13" s="1"/>
  <c r="AP39" i="13"/>
  <c r="AP106" i="13" s="1"/>
  <c r="AP173" i="13" s="1"/>
  <c r="AP41" i="13"/>
  <c r="AP108" i="13" s="1"/>
  <c r="AP175" i="13" s="1"/>
  <c r="AP43" i="13"/>
  <c r="AP110" i="13" s="1"/>
  <c r="AP177" i="13" s="1"/>
  <c r="AP48" i="13"/>
  <c r="AP115" i="13" s="1"/>
  <c r="AP182" i="13" s="1"/>
  <c r="AF117" i="13" l="1"/>
  <c r="AF184" i="13" s="1"/>
  <c r="AP117" i="13"/>
  <c r="AP184" i="13" s="1"/>
  <c r="AO117" i="13"/>
  <c r="AO184" i="13" s="1"/>
  <c r="AP95" i="13"/>
  <c r="AP96" i="13"/>
  <c r="AP163" i="13" s="1"/>
  <c r="B2" i="5"/>
  <c r="B3" i="5" s="1"/>
  <c r="D3" i="5" s="1"/>
  <c r="AO118" i="13" l="1"/>
  <c r="AO119" i="13" s="1"/>
  <c r="AO120" i="13" s="1"/>
  <c r="AO51" i="13"/>
  <c r="AO52" i="13" s="1"/>
  <c r="AO53" i="13" s="1"/>
  <c r="AP162" i="13"/>
  <c r="AO185" i="13" l="1"/>
  <c r="AO186" i="13" s="1"/>
  <c r="AO18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AI28" authorId="0" shapeId="0" xr:uid="{00000000-0006-0000-0000-000001000000}">
      <text>
        <r>
          <rPr>
            <sz val="10"/>
            <color indexed="81"/>
            <rFont val="Meiryo UI"/>
            <family val="3"/>
            <charset val="128"/>
          </rPr>
          <t>数量は必ず数字「</t>
        </r>
        <r>
          <rPr>
            <b/>
            <sz val="10"/>
            <color indexed="81"/>
            <rFont val="Meiryo UI"/>
            <family val="3"/>
            <charset val="128"/>
          </rPr>
          <t>１</t>
        </r>
        <r>
          <rPr>
            <sz val="10"/>
            <color indexed="81"/>
            <rFont val="Meiryo UI"/>
            <family val="3"/>
            <charset val="128"/>
          </rPr>
          <t>」を入力してください。</t>
        </r>
      </text>
    </comment>
    <comment ref="J40" authorId="0" shapeId="0" xr:uid="{4CB21100-581F-4069-9FFA-FA6BC72B1A0F}">
      <text>
        <r>
          <rPr>
            <sz val="9"/>
            <color indexed="81"/>
            <rFont val="MS P ゴシック"/>
            <family val="3"/>
            <charset val="128"/>
          </rPr>
          <t xml:space="preserve">一軸圧縮試験の依頼について
①事前に試験日等の情報を連絡してください。
</t>
        </r>
      </text>
    </comment>
    <comment ref="J41" authorId="0" shapeId="0" xr:uid="{84B92897-2AC0-463C-A0D7-B1DEE6830165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2" authorId="0" shapeId="0" xr:uid="{355A0AFA-15BD-4A6A-A9CE-8AF22D0B128C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3" authorId="0" shapeId="0" xr:uid="{4AF26CA9-61BB-4E57-84DA-639D18247F6D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4" authorId="0" shapeId="0" xr:uid="{D0B6689B-F063-4FD2-B710-D7C8F2133284}">
      <text>
        <r>
          <rPr>
            <sz val="9"/>
            <color indexed="81"/>
            <rFont val="MS P ゴシック"/>
            <family val="3"/>
            <charset val="128"/>
          </rPr>
          <t>定水位・変水水位透水試験の依頼について
①締固め試験を追加してください。</t>
        </r>
      </text>
    </comment>
    <comment ref="J45" authorId="0" shapeId="0" xr:uid="{E44BBE4A-2A79-4CC2-94C8-4920FC538798}">
      <text>
        <r>
          <rPr>
            <sz val="9"/>
            <color indexed="81"/>
            <rFont val="MS P ゴシック"/>
            <family val="3"/>
            <charset val="128"/>
          </rPr>
          <t>定水位・変水水位透水試験の依頼について
①締固め試験を追加してください。</t>
        </r>
      </text>
    </comment>
    <comment ref="N49" authorId="0" shapeId="0" xr:uid="{FCFFDAC5-C685-42A1-8EC8-168BA1080BE9}">
      <text>
        <r>
          <rPr>
            <sz val="9"/>
            <color indexed="81"/>
            <rFont val="ＭＳ Ｐゴシック"/>
            <family val="3"/>
            <charset val="128"/>
            <scheme val="minor"/>
          </rPr>
          <t>種類ごとに印刷する場合、受付番号でまとめて印刷は選択不可。
依頼が１種類の場合は、受付番号でまとめて印刷の方に入力ください。</t>
        </r>
      </text>
    </comment>
    <comment ref="T49" authorId="0" shapeId="0" xr:uid="{A1D54A16-CC48-4907-A861-148A390F66F0}">
      <text>
        <r>
          <rPr>
            <sz val="9"/>
            <color indexed="81"/>
            <rFont val="MS P ゴシック"/>
            <family val="3"/>
            <charset val="128"/>
          </rPr>
          <t>種類ごとに印刷する場合は、依頼される土の種類の数を入力</t>
        </r>
      </text>
    </comment>
    <comment ref="N50" authorId="0" shapeId="0" xr:uid="{605D46AB-F440-48E4-B577-3A59EDC586FE}">
      <text>
        <r>
          <rPr>
            <sz val="9"/>
            <color indexed="81"/>
            <rFont val="MS P ゴシック"/>
            <family val="3"/>
            <charset val="128"/>
          </rPr>
          <t xml:space="preserve">受付番号でまとめて印刷の場合、種類ごとに印刷は選択不可。
</t>
        </r>
      </text>
    </comment>
  </commentList>
</comments>
</file>

<file path=xl/sharedStrings.xml><?xml version="1.0" encoding="utf-8"?>
<sst xmlns="http://schemas.openxmlformats.org/spreadsheetml/2006/main" count="717" uniqueCount="311">
  <si>
    <t>会社名・氏名</t>
    <rPh sb="0" eb="3">
      <t>カイシャメイ</t>
    </rPh>
    <rPh sb="4" eb="6">
      <t>シメイ</t>
    </rPh>
    <phoneticPr fontId="6"/>
  </si>
  <si>
    <t>数量</t>
    <rPh sb="0" eb="2">
      <t>スウリョウ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</si>
  <si>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</si>
  <si>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</si>
  <si>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</si>
  <si>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</si>
  <si>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</si>
  <si>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</si>
  <si>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5"/>
  </si>
  <si>
    <t>郡家コンクリート工業（株）</t>
  </si>
  <si>
    <t>鳥取生コンクリート（株）</t>
    <rPh sb="9" eb="12">
      <t>カブ</t>
    </rPh>
    <phoneticPr fontId="15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</si>
  <si>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</si>
  <si>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</si>
  <si>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</si>
  <si>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5"/>
  </si>
  <si>
    <t>（株）セントラル本社工場</t>
    <rPh sb="0" eb="3">
      <t>カブ</t>
    </rPh>
    <rPh sb="8" eb="10">
      <t>ホンシャ</t>
    </rPh>
    <rPh sb="10" eb="12">
      <t>コウジョウ</t>
    </rPh>
    <phoneticPr fontId="15"/>
  </si>
  <si>
    <t>中部共同生コン（株）</t>
    <rPh sb="2" eb="4">
      <t>キョウドウ</t>
    </rPh>
    <rPh sb="4" eb="5">
      <t>ナマ</t>
    </rPh>
    <phoneticPr fontId="15"/>
  </si>
  <si>
    <t>（株）セントラル赤碕工場</t>
    <rPh sb="0" eb="3">
      <t>カブ</t>
    </rPh>
    <rPh sb="8" eb="10">
      <t>アカサキ</t>
    </rPh>
    <rPh sb="10" eb="12">
      <t>コウジョウ</t>
    </rPh>
    <phoneticPr fontId="15"/>
  </si>
  <si>
    <t>小鴨生コン（株）</t>
    <rPh sb="0" eb="2">
      <t>オガモ</t>
    </rPh>
    <phoneticPr fontId="15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</si>
  <si>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</si>
  <si>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</si>
  <si>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</si>
  <si>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</si>
  <si>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</si>
  <si>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</si>
  <si>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</si>
  <si>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5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</si>
  <si>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</si>
  <si>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</si>
  <si>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5"/>
  </si>
  <si>
    <t>（株）柴田工務店生コン工場</t>
  </si>
  <si>
    <t>八幡ｺｰﾎﾟﾚｰｼｮﾝ（株）生コン事業部</t>
    <phoneticPr fontId="15"/>
  </si>
  <si>
    <t>現場プラント</t>
    <rPh sb="0" eb="2">
      <t>ゲンバ</t>
    </rPh>
    <phoneticPr fontId="6"/>
  </si>
  <si>
    <t>入力画面</t>
    <rPh sb="0" eb="2">
      <t>ニュウリョク</t>
    </rPh>
    <rPh sb="2" eb="4">
      <t>ガメン</t>
    </rPh>
    <phoneticPr fontId="6"/>
  </si>
  <si>
    <t>数値変換</t>
    <rPh sb="0" eb="2">
      <t>スウチ</t>
    </rPh>
    <rPh sb="2" eb="4">
      <t>ヘンカン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</si>
  <si>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</si>
  <si>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</si>
  <si>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試験完了予定日</t>
    <phoneticPr fontId="6"/>
  </si>
  <si>
    <t>消費税額
(税率10%)</t>
    <rPh sb="0" eb="4">
      <t>ショウヒゼイガク</t>
    </rPh>
    <rPh sb="6" eb="8">
      <t>ゼイリツ</t>
    </rPh>
    <phoneticPr fontId="6"/>
  </si>
  <si>
    <t>　つぎのとおり材料試験を依頼します。</t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</si>
  <si>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</si>
  <si>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成績書の受取方法</t>
  </si>
  <si>
    <t>試験の実施で得られた情報につきましては、法令の定める場合等を除き、許可なく第三者に提供することはありません。</t>
    <phoneticPr fontId="6"/>
  </si>
  <si>
    <t>①</t>
    <phoneticPr fontId="15"/>
  </si>
  <si>
    <t>②</t>
    <phoneticPr fontId="15"/>
  </si>
  <si>
    <t>③</t>
    <phoneticPr fontId="15"/>
  </si>
  <si>
    <t>④</t>
    <phoneticPr fontId="15"/>
  </si>
  <si>
    <t>⑤</t>
    <phoneticPr fontId="15"/>
  </si>
  <si>
    <t>⑥</t>
    <phoneticPr fontId="15"/>
  </si>
  <si>
    <t>⑦</t>
    <phoneticPr fontId="15"/>
  </si>
  <si>
    <t>生産地・採取地</t>
    <rPh sb="0" eb="3">
      <t>セイサンチ</t>
    </rPh>
    <rPh sb="4" eb="7">
      <t>サイシュチ</t>
    </rPh>
    <phoneticPr fontId="6"/>
  </si>
  <si>
    <t>生産者・採取者</t>
    <rPh sb="0" eb="3">
      <t>セイサンシャ</t>
    </rPh>
    <rPh sb="4" eb="7">
      <t>サイシュシャ</t>
    </rPh>
    <phoneticPr fontId="6"/>
  </si>
  <si>
    <t>⑧</t>
    <phoneticPr fontId="15"/>
  </si>
  <si>
    <t>⑨</t>
    <phoneticPr fontId="15"/>
  </si>
  <si>
    <t>⑩</t>
    <phoneticPr fontId="15"/>
  </si>
  <si>
    <t>⑪</t>
    <phoneticPr fontId="15"/>
  </si>
  <si>
    <t>⑫</t>
    <phoneticPr fontId="15"/>
  </si>
  <si>
    <t>⑱</t>
    <phoneticPr fontId="15"/>
  </si>
  <si>
    <t>金額</t>
    <rPh sb="0" eb="2">
      <t>キンガク</t>
    </rPh>
    <phoneticPr fontId="6"/>
  </si>
  <si>
    <t>計</t>
    <rPh sb="0" eb="1">
      <t>ケイ</t>
    </rPh>
    <phoneticPr fontId="6"/>
  </si>
  <si>
    <t>部</t>
    <rPh sb="0" eb="1">
      <t>ブ</t>
    </rPh>
    <phoneticPr fontId="6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</si>
  <si>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6"/>
  </si>
  <si>
    <t>試験項目</t>
    <rPh sb="0" eb="2">
      <t>シケン</t>
    </rPh>
    <rPh sb="2" eb="4">
      <t>コウモク</t>
    </rPh>
    <phoneticPr fontId="6"/>
  </si>
  <si>
    <t>試料の種類等</t>
  </si>
  <si>
    <t>5.</t>
    <phoneticPr fontId="6"/>
  </si>
  <si>
    <t>6.</t>
    <phoneticPr fontId="6"/>
  </si>
  <si>
    <t>2. 工事場所</t>
    <rPh sb="3" eb="5">
      <t>コウジ</t>
    </rPh>
    <rPh sb="5" eb="7">
      <t>バショ</t>
    </rPh>
    <phoneticPr fontId="6"/>
  </si>
  <si>
    <t>1. 工事名</t>
    <rPh sb="3" eb="6">
      <t>コウジメイ</t>
    </rPh>
    <phoneticPr fontId="6"/>
  </si>
  <si>
    <t>　</t>
    <phoneticPr fontId="6"/>
  </si>
  <si>
    <t>備考　（測点・名称等、成績書所記載必要事項）</t>
    <rPh sb="0" eb="2">
      <t>ビコウ</t>
    </rPh>
    <rPh sb="4" eb="6">
      <t>ソクテン</t>
    </rPh>
    <rPh sb="7" eb="9">
      <t>メイショウ</t>
    </rPh>
    <rPh sb="9" eb="10">
      <t>ナド</t>
    </rPh>
    <rPh sb="11" eb="14">
      <t>セイセキショ</t>
    </rPh>
    <rPh sb="14" eb="15">
      <t>ジョ</t>
    </rPh>
    <rPh sb="15" eb="17">
      <t>キサイ</t>
    </rPh>
    <rPh sb="17" eb="19">
      <t>ヒツヨウ</t>
    </rPh>
    <rPh sb="19" eb="21">
      <t>ジコウ</t>
    </rPh>
    <phoneticPr fontId="6"/>
  </si>
  <si>
    <r>
      <rPr>
        <sz val="12"/>
        <color indexed="8"/>
        <rFont val="HGP創英角ｺﾞｼｯｸUB"/>
        <family val="3"/>
        <charset val="128"/>
      </rPr>
      <t>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6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</si>
  <si>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6"/>
  </si>
  <si>
    <t>供試体返却</t>
    <rPh sb="0" eb="3">
      <t>キョウシタイ</t>
    </rPh>
    <rPh sb="3" eb="5">
      <t>ヘンキャク</t>
    </rPh>
    <phoneticPr fontId="6"/>
  </si>
  <si>
    <t>機密保持</t>
    <rPh sb="0" eb="4">
      <t>キミツホジ</t>
    </rPh>
    <phoneticPr fontId="6"/>
  </si>
  <si>
    <t xml:space="preserve"> 　(保管期間10年）</t>
    <phoneticPr fontId="6"/>
  </si>
  <si>
    <r>
      <rPr>
        <sz val="12"/>
        <color indexed="8"/>
        <rFont val="HGP創英角ｺﾞｼｯｸUB"/>
        <family val="3"/>
        <charset val="128"/>
      </rPr>
      <t>　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6"/>
  </si>
  <si>
    <t>着払い</t>
    <rPh sb="0" eb="2">
      <t>チャクバラ</t>
    </rPh>
    <phoneticPr fontId="6"/>
  </si>
  <si>
    <t>送付</t>
    <rPh sb="0" eb="2">
      <t>ソウフ</t>
    </rPh>
    <phoneticPr fontId="6"/>
  </si>
  <si>
    <t>引取</t>
    <rPh sb="0" eb="2">
      <t>ヒキトリ</t>
    </rPh>
    <phoneticPr fontId="6"/>
  </si>
  <si>
    <t>郵便送付</t>
    <rPh sb="0" eb="4">
      <t>ユウビンソウフ</t>
    </rPh>
    <phoneticPr fontId="6"/>
  </si>
  <si>
    <t>1.</t>
    <phoneticPr fontId="6"/>
  </si>
  <si>
    <t>2.</t>
    <phoneticPr fontId="6"/>
  </si>
  <si>
    <t>3.</t>
    <phoneticPr fontId="6"/>
  </si>
  <si>
    <t>協議・連絡・指示事項等</t>
    <phoneticPr fontId="6"/>
  </si>
  <si>
    <t>4.</t>
    <phoneticPr fontId="6"/>
  </si>
  <si>
    <t>工　事　場　所</t>
    <phoneticPr fontId="6"/>
  </si>
  <si>
    <t>工　 　事　 　名</t>
    <phoneticPr fontId="6"/>
  </si>
  <si>
    <t>受入者</t>
  </si>
  <si>
    <t>受入者</t>
    <phoneticPr fontId="6"/>
  </si>
  <si>
    <t>発行方法</t>
    <rPh sb="0" eb="2">
      <t>ハッコウ</t>
    </rPh>
    <rPh sb="2" eb="4">
      <t>ホウホウ</t>
    </rPh>
    <phoneticPr fontId="6"/>
  </si>
  <si>
    <t>名           　称</t>
    <rPh sb="0" eb="1">
      <t>ナ</t>
    </rPh>
    <rPh sb="13" eb="14">
      <t>ショウ</t>
    </rPh>
    <phoneticPr fontId="6"/>
  </si>
  <si>
    <t>袋　           数</t>
    <rPh sb="0" eb="1">
      <t>フクロ</t>
    </rPh>
    <rPh sb="13" eb="14">
      <t>カズ</t>
    </rPh>
    <phoneticPr fontId="6"/>
  </si>
  <si>
    <t>受付番号</t>
    <rPh sb="0" eb="4">
      <t>ウケツケバンゴウ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</si>
  <si>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</si>
  <si>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受任者（コード番号）</t>
    <rPh sb="0" eb="2">
      <t>ジュニン</t>
    </rPh>
    <rPh sb="2" eb="3">
      <t>シャ</t>
    </rPh>
    <rPh sb="7" eb="9">
      <t>バンゴウ</t>
    </rPh>
    <phoneticPr fontId="6"/>
  </si>
  <si>
    <t>小計(税抜)</t>
    <rPh sb="0" eb="2">
      <t>ショウケイ</t>
    </rPh>
    <rPh sb="3" eb="4">
      <t>ゼイ</t>
    </rPh>
    <rPh sb="4" eb="5">
      <t>ヌ</t>
    </rPh>
    <phoneticPr fontId="6"/>
  </si>
  <si>
    <t>手数料(税抜）</t>
    <rPh sb="0" eb="3">
      <t>テスウリョウ</t>
    </rPh>
    <rPh sb="4" eb="6">
      <t>ゼイヌ</t>
    </rPh>
    <phoneticPr fontId="6"/>
  </si>
  <si>
    <t>試験問合わせ（0858)26-6377</t>
    <phoneticPr fontId="6"/>
  </si>
  <si>
    <t>-</t>
    <phoneticPr fontId="6"/>
  </si>
  <si>
    <t>種類</t>
    <rPh sb="0" eb="2">
      <t>シュルイ</t>
    </rPh>
    <phoneticPr fontId="6"/>
  </si>
  <si>
    <t>試料種類の数</t>
    <rPh sb="0" eb="2">
      <t>シリョウ</t>
    </rPh>
    <rPh sb="2" eb="4">
      <t>シュルイ</t>
    </rPh>
    <rPh sb="5" eb="6">
      <t>カズ</t>
    </rPh>
    <phoneticPr fontId="6"/>
  </si>
  <si>
    <t>種類ごとに印刷する部数</t>
    <rPh sb="0" eb="2">
      <t>シュルイ</t>
    </rPh>
    <rPh sb="5" eb="7">
      <t>インサツ</t>
    </rPh>
    <rPh sb="9" eb="11">
      <t>ブスウ</t>
    </rPh>
    <phoneticPr fontId="6"/>
  </si>
  <si>
    <t>受付番号でまとめて印刷する部数</t>
    <rPh sb="0" eb="2">
      <t>ウケツケ</t>
    </rPh>
    <rPh sb="2" eb="4">
      <t>バンゴウ</t>
    </rPh>
    <rPh sb="9" eb="11">
      <t>インサツ</t>
    </rPh>
    <rPh sb="13" eb="15">
      <t>ブスウ</t>
    </rPh>
    <phoneticPr fontId="6"/>
  </si>
  <si>
    <t>※成績書（１部目）の手数料は、試験手数料に含んでいます。</t>
    <phoneticPr fontId="6"/>
  </si>
  <si>
    <t>追加発行部数 計</t>
    <rPh sb="7" eb="8">
      <t>ケイ</t>
    </rPh>
    <phoneticPr fontId="6"/>
  </si>
  <si>
    <t>追加発行手数料= 500</t>
    <phoneticPr fontId="6"/>
  </si>
  <si>
    <t>No.1</t>
    <phoneticPr fontId="6"/>
  </si>
  <si>
    <t>No.2</t>
    <phoneticPr fontId="6"/>
  </si>
  <si>
    <t>No.3</t>
    <phoneticPr fontId="6"/>
  </si>
  <si>
    <t>No.4</t>
    <phoneticPr fontId="6"/>
  </si>
  <si>
    <t>No.5</t>
    <phoneticPr fontId="6"/>
  </si>
  <si>
    <t>No.6</t>
    <phoneticPr fontId="6"/>
  </si>
  <si>
    <t>No.（試料種類の数）</t>
    <rPh sb="4" eb="6">
      <t>シリョウ</t>
    </rPh>
    <rPh sb="6" eb="8">
      <t>シュルイ</t>
    </rPh>
    <rPh sb="9" eb="10">
      <t>カズ</t>
    </rPh>
    <phoneticPr fontId="6"/>
  </si>
  <si>
    <t>成績書の
発行方法</t>
    <rPh sb="0" eb="3">
      <t>セイセキショ</t>
    </rPh>
    <rPh sb="5" eb="7">
      <t>ハッコウ</t>
    </rPh>
    <rPh sb="7" eb="9">
      <t>ホウホウ</t>
    </rPh>
    <phoneticPr fontId="6"/>
  </si>
  <si>
    <t>粒調砕石粒度</t>
  </si>
  <si>
    <t>液性限界</t>
  </si>
  <si>
    <t>塑性限界</t>
  </si>
  <si>
    <t>締め固め</t>
  </si>
  <si>
    <t>修正ＣＢＲ</t>
    <phoneticPr fontId="15"/>
  </si>
  <si>
    <t>設計ＣＢＲ</t>
    <phoneticPr fontId="15"/>
  </si>
  <si>
    <t>土粒子密度</t>
  </si>
  <si>
    <t>土の含水比</t>
  </si>
  <si>
    <t>三軸</t>
    <rPh sb="0" eb="1">
      <t>サン</t>
    </rPh>
    <rPh sb="1" eb="2">
      <t>ジク</t>
    </rPh>
    <phoneticPr fontId="15"/>
  </si>
  <si>
    <t>非圧密非排水</t>
    <rPh sb="0" eb="1">
      <t>ヒ</t>
    </rPh>
    <rPh sb="1" eb="2">
      <t>アツ</t>
    </rPh>
    <rPh sb="2" eb="3">
      <t>ミツ</t>
    </rPh>
    <rPh sb="3" eb="4">
      <t>ヒ</t>
    </rPh>
    <rPh sb="4" eb="6">
      <t>ハイスイ</t>
    </rPh>
    <phoneticPr fontId="15"/>
  </si>
  <si>
    <t>圧密非排水</t>
    <rPh sb="0" eb="1">
      <t>アツ</t>
    </rPh>
    <rPh sb="1" eb="2">
      <t>ミツ</t>
    </rPh>
    <rPh sb="2" eb="3">
      <t>ヒ</t>
    </rPh>
    <rPh sb="3" eb="5">
      <t>ハイスイ</t>
    </rPh>
    <phoneticPr fontId="15"/>
  </si>
  <si>
    <t>圧密排水</t>
    <rPh sb="0" eb="1">
      <t>アツ</t>
    </rPh>
    <rPh sb="1" eb="2">
      <t>ミツ</t>
    </rPh>
    <rPh sb="2" eb="4">
      <t>ハイスイ</t>
    </rPh>
    <phoneticPr fontId="15"/>
  </si>
  <si>
    <t>定水位透水</t>
  </si>
  <si>
    <t>変水位透水</t>
    <rPh sb="0" eb="1">
      <t>ヘン</t>
    </rPh>
    <rPh sb="1" eb="2">
      <t>スイ</t>
    </rPh>
    <rPh sb="2" eb="3">
      <t>イチ</t>
    </rPh>
    <rPh sb="3" eb="4">
      <t>トウメイ</t>
    </rPh>
    <rPh sb="4" eb="5">
      <t>スイ</t>
    </rPh>
    <phoneticPr fontId="15"/>
  </si>
  <si>
    <t>①</t>
    <phoneticPr fontId="15"/>
  </si>
  <si>
    <t>②</t>
    <phoneticPr fontId="15"/>
  </si>
  <si>
    <t>③</t>
    <phoneticPr fontId="15"/>
  </si>
  <si>
    <t>⑤</t>
    <phoneticPr fontId="15"/>
  </si>
  <si>
    <t>⑥</t>
    <phoneticPr fontId="15"/>
  </si>
  <si>
    <t>⑦</t>
    <phoneticPr fontId="15"/>
  </si>
  <si>
    <t>⑧</t>
    <phoneticPr fontId="15"/>
  </si>
  <si>
    <t>⑨</t>
    <phoneticPr fontId="15"/>
  </si>
  <si>
    <t>⑩</t>
    <phoneticPr fontId="15"/>
  </si>
  <si>
    <t>⑪</t>
    <phoneticPr fontId="15"/>
  </si>
  <si>
    <t>⑫</t>
    <phoneticPr fontId="15"/>
  </si>
  <si>
    <t>⑮</t>
    <phoneticPr fontId="15"/>
  </si>
  <si>
    <t>⑰</t>
    <phoneticPr fontId="15"/>
  </si>
  <si>
    <t>⑲</t>
    <phoneticPr fontId="15"/>
  </si>
  <si>
    <t>⑳</t>
    <phoneticPr fontId="15"/>
  </si>
  <si>
    <t>㉑</t>
    <phoneticPr fontId="6"/>
  </si>
  <si>
    <t>土の粒度</t>
    <rPh sb="0" eb="1">
      <t>ツチ</t>
    </rPh>
    <rPh sb="2" eb="4">
      <t>リュウド</t>
    </rPh>
    <phoneticPr fontId="6"/>
  </si>
  <si>
    <t>土の湿潤密度</t>
    <rPh sb="0" eb="1">
      <t>ツチ</t>
    </rPh>
    <phoneticPr fontId="6"/>
  </si>
  <si>
    <t>土の一軸圧縮</t>
    <rPh sb="0" eb="1">
      <t>ツチ</t>
    </rPh>
    <phoneticPr fontId="6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</si>
  <si>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6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</si>
  <si>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6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</si>
  <si>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6"/>
  </si>
  <si>
    <t>土粒子沈降分析</t>
    <phoneticPr fontId="6"/>
  </si>
  <si>
    <t>ｸﾗｯｼｬﾗﾝ粒度</t>
    <phoneticPr fontId="6"/>
  </si>
  <si>
    <t xml:space="preserve"> 　(保管期間5年）</t>
    <phoneticPr fontId="6"/>
  </si>
  <si>
    <t>令和　 　　年　　 　月　 　　日</t>
    <phoneticPr fontId="6"/>
  </si>
  <si>
    <t>7.</t>
    <phoneticPr fontId="6"/>
  </si>
  <si>
    <t>8.</t>
    <phoneticPr fontId="6"/>
  </si>
  <si>
    <t>3. 協議・連絡・指示事項等</t>
    <rPh sb="3" eb="5">
      <t>キョウギ</t>
    </rPh>
    <rPh sb="6" eb="8">
      <t>レンラク</t>
    </rPh>
    <rPh sb="9" eb="11">
      <t>シジ</t>
    </rPh>
    <rPh sb="11" eb="13">
      <t>ジコウ</t>
    </rPh>
    <rPh sb="13" eb="14">
      <t>トウ</t>
    </rPh>
    <phoneticPr fontId="6"/>
  </si>
  <si>
    <t>成績書</t>
    <rPh sb="0" eb="3">
      <t>セイセキショ</t>
    </rPh>
    <phoneticPr fontId="6"/>
  </si>
  <si>
    <t>⑨</t>
  </si>
  <si>
    <t>⑩</t>
  </si>
  <si>
    <t>⑪</t>
  </si>
  <si>
    <t>⑮</t>
  </si>
  <si>
    <t>⑰</t>
  </si>
  <si>
    <t>⑱</t>
  </si>
  <si>
    <t>⑲</t>
  </si>
  <si>
    <t>⑳</t>
  </si>
  <si>
    <t>㉑</t>
  </si>
  <si>
    <t>No.1</t>
    <rPh sb="0" eb="4">
      <t>コウエキ</t>
    </rPh>
    <phoneticPr fontId="6"/>
  </si>
  <si>
    <t>合計（税込）</t>
    <rPh sb="0" eb="2">
      <t>ゴウケイ</t>
    </rPh>
    <rPh sb="3" eb="5">
      <t>ゼイコ</t>
    </rPh>
    <phoneticPr fontId="6"/>
  </si>
  <si>
    <t>密度及び吸水率</t>
    <phoneticPr fontId="6"/>
  </si>
  <si>
    <t>単位容積質量</t>
    <phoneticPr fontId="6"/>
  </si>
  <si>
    <t>すりへり</t>
    <phoneticPr fontId="6"/>
  </si>
  <si>
    <t>土の粒度試験</t>
    <rPh sb="0" eb="1">
      <t>ツチ</t>
    </rPh>
    <rPh sb="2" eb="4">
      <t>リュウド</t>
    </rPh>
    <rPh sb="4" eb="6">
      <t>シケン</t>
    </rPh>
    <phoneticPr fontId="6"/>
  </si>
  <si>
    <t>※土と砕石（路盤材）が混在した依頼はできません。それぞれ依頼書を作成してください。</t>
    <rPh sb="1" eb="2">
      <t>ツチ</t>
    </rPh>
    <rPh sb="3" eb="5">
      <t>サイセキ</t>
    </rPh>
    <rPh sb="6" eb="9">
      <t>ロバンザイ</t>
    </rPh>
    <rPh sb="11" eb="13">
      <t>コンザイ</t>
    </rPh>
    <rPh sb="15" eb="17">
      <t>イライ</t>
    </rPh>
    <rPh sb="28" eb="31">
      <t>イライショ</t>
    </rPh>
    <rPh sb="32" eb="34">
      <t>サクセイ</t>
    </rPh>
    <phoneticPr fontId="6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</si>
  <si>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6"/>
  </si>
  <si>
    <t>・土の名称は、、工事場所で採取された土は「現場採取土」、他現場の場合は「流用土」として入力してください。</t>
    <rPh sb="1" eb="2">
      <t>ツチ</t>
    </rPh>
    <rPh sb="3" eb="5">
      <t>メイショウ</t>
    </rPh>
    <rPh sb="8" eb="10">
      <t>コウジ</t>
    </rPh>
    <rPh sb="10" eb="12">
      <t>バショ</t>
    </rPh>
    <rPh sb="13" eb="15">
      <t>サイシュ</t>
    </rPh>
    <rPh sb="18" eb="19">
      <t>ツチ</t>
    </rPh>
    <rPh sb="21" eb="23">
      <t>ゲンバ</t>
    </rPh>
    <rPh sb="23" eb="25">
      <t>サイシュ</t>
    </rPh>
    <rPh sb="25" eb="26">
      <t>ド</t>
    </rPh>
    <rPh sb="28" eb="29">
      <t>タ</t>
    </rPh>
    <rPh sb="29" eb="31">
      <t>ゲンバ</t>
    </rPh>
    <rPh sb="32" eb="34">
      <t>バアイ</t>
    </rPh>
    <rPh sb="36" eb="39">
      <t>リュウヨウド</t>
    </rPh>
    <phoneticPr fontId="6"/>
  </si>
  <si>
    <t>・搬入いただく土嚢袋の数を入力してください。</t>
    <rPh sb="1" eb="3">
      <t>ハンニュウ</t>
    </rPh>
    <rPh sb="7" eb="10">
      <t>ドノウフクロ</t>
    </rPh>
    <rPh sb="11" eb="12">
      <t>カズ</t>
    </rPh>
    <phoneticPr fontId="6"/>
  </si>
  <si>
    <t>・砕石（路盤材等）又は購入土の場合、生産者（購入先）名を入力してください。</t>
    <rPh sb="1" eb="3">
      <t>サイセキ</t>
    </rPh>
    <rPh sb="4" eb="6">
      <t>ロバン</t>
    </rPh>
    <rPh sb="6" eb="7">
      <t>ザイ</t>
    </rPh>
    <rPh sb="7" eb="8">
      <t>トウ</t>
    </rPh>
    <rPh sb="9" eb="10">
      <t>マタ</t>
    </rPh>
    <rPh sb="11" eb="13">
      <t>コウニュウ</t>
    </rPh>
    <rPh sb="13" eb="14">
      <t>ド</t>
    </rPh>
    <rPh sb="15" eb="17">
      <t>バアイ</t>
    </rPh>
    <rPh sb="18" eb="21">
      <t>セイサンシャ</t>
    </rPh>
    <rPh sb="22" eb="25">
      <t>コウニュウサキ</t>
    </rPh>
    <rPh sb="26" eb="27">
      <t>メイ</t>
    </rPh>
    <phoneticPr fontId="6"/>
  </si>
  <si>
    <t>※数量は必ず「１」を入力してください。試料種類は最大で6種類まで入力可能です。7種類以上は依頼書２枚に分けてください。</t>
    <rPh sb="1" eb="3">
      <t>スウリョウ</t>
    </rPh>
    <rPh sb="4" eb="5">
      <t>カナラ</t>
    </rPh>
    <rPh sb="10" eb="12">
      <t>ニュウリョク</t>
    </rPh>
    <rPh sb="19" eb="21">
      <t>シリョウ</t>
    </rPh>
    <rPh sb="21" eb="23">
      <t>シュルイ</t>
    </rPh>
    <rPh sb="24" eb="26">
      <t>サイダイ</t>
    </rPh>
    <rPh sb="28" eb="30">
      <t>シュルイ</t>
    </rPh>
    <rPh sb="34" eb="36">
      <t>カノウ</t>
    </rPh>
    <rPh sb="40" eb="42">
      <t>シュルイ</t>
    </rPh>
    <rPh sb="42" eb="44">
      <t>イジョウ</t>
    </rPh>
    <rPh sb="45" eb="48">
      <t>イライショ</t>
    </rPh>
    <rPh sb="49" eb="50">
      <t>マイ</t>
    </rPh>
    <rPh sb="51" eb="52">
      <t>ワ</t>
    </rPh>
    <phoneticPr fontId="6"/>
  </si>
  <si>
    <t>・各種類ごとの成績書備考に記載が必要な事項を入力してください。</t>
    <rPh sb="1" eb="2">
      <t>カク</t>
    </rPh>
    <rPh sb="2" eb="4">
      <t>シュルイ</t>
    </rPh>
    <rPh sb="7" eb="10">
      <t>セイセキショ</t>
    </rPh>
    <rPh sb="10" eb="12">
      <t>ビコウ</t>
    </rPh>
    <rPh sb="13" eb="15">
      <t>キサイ</t>
    </rPh>
    <rPh sb="16" eb="18">
      <t>ヒツヨウ</t>
    </rPh>
    <rPh sb="19" eb="21">
      <t>ジコウ</t>
    </rPh>
    <phoneticPr fontId="6"/>
  </si>
  <si>
    <t>（様式　受付1E－1）</t>
    <phoneticPr fontId="6"/>
  </si>
  <si>
    <t>（様式　受付1E－2）</t>
    <phoneticPr fontId="6"/>
  </si>
  <si>
    <t>（様式　受付1E－3）</t>
    <phoneticPr fontId="6"/>
  </si>
  <si>
    <t>・現場採取土の場合は、「現場採取」としてください。現場採取以外で採取地の記載が必要な場合は「備考」に入力してください。</t>
    <rPh sb="1" eb="3">
      <t>ゲンバ</t>
    </rPh>
    <rPh sb="3" eb="6">
      <t>サイシュド</t>
    </rPh>
    <rPh sb="7" eb="9">
      <t>バアイ</t>
    </rPh>
    <rPh sb="12" eb="14">
      <t>ゲンバ</t>
    </rPh>
    <rPh sb="14" eb="16">
      <t>サイシュ</t>
    </rPh>
    <rPh sb="25" eb="27">
      <t>ゲンバ</t>
    </rPh>
    <rPh sb="27" eb="29">
      <t>サイシュ</t>
    </rPh>
    <rPh sb="29" eb="31">
      <t>イガイ</t>
    </rPh>
    <rPh sb="32" eb="35">
      <t>サイシュチ</t>
    </rPh>
    <rPh sb="36" eb="38">
      <t>キサイ</t>
    </rPh>
    <rPh sb="39" eb="41">
      <t>ヒツヨウ</t>
    </rPh>
    <rPh sb="42" eb="44">
      <t>バアイ</t>
    </rPh>
    <rPh sb="46" eb="48">
      <t>ビコウ</t>
    </rPh>
    <phoneticPr fontId="6"/>
  </si>
  <si>
    <t>試験手数料</t>
    <rPh sb="0" eb="1">
      <t>シケン</t>
    </rPh>
    <rPh sb="1" eb="4">
      <t>テスウリョウ</t>
    </rPh>
    <phoneticPr fontId="6"/>
  </si>
  <si>
    <t>(骨材)</t>
    <rPh sb="1" eb="3">
      <t>コツザイ</t>
    </rPh>
    <phoneticPr fontId="6"/>
  </si>
  <si>
    <t>【</t>
  </si>
  <si>
    <t>】</t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</si>
  <si>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2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</si>
  <si>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2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</si>
  <si>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2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</si>
  <si>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</si>
  <si>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2"/>
  </si>
  <si>
    <t>（注１）</t>
    <rPh sb="1" eb="2">
      <t>チュウ</t>
    </rPh>
    <phoneticPr fontId="42"/>
  </si>
  <si>
    <t>（注３）</t>
    <rPh sb="1" eb="2">
      <t>チュウ</t>
    </rPh>
    <phoneticPr fontId="42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</si>
  <si>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</si>
  <si>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</si>
  <si>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</si>
  <si>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</si>
  <si>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</si>
  <si>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42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</si>
  <si>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</si>
  <si>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</si>
  <si>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42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</si>
  <si>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2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</si>
  <si>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2"/>
  </si>
  <si>
    <t>公益財団法人鳥取県建設技術センター</t>
    <rPh sb="0" eb="17">
      <t>コウエキ</t>
    </rPh>
    <phoneticPr fontId="42"/>
  </si>
  <si>
    <t>ザイ）トットリケンケンセツギジュツセンター</t>
    <phoneticPr fontId="42"/>
  </si>
  <si>
    <t>※　その他金融機関からの振込には、所定の振込手数料が必要です。</t>
    <phoneticPr fontId="15"/>
  </si>
  <si>
    <t>※　振込手数料は、お客様負担となりますので、予めご了承ください。</t>
    <phoneticPr fontId="15"/>
  </si>
  <si>
    <t>※　振込の控をもって領収書に代えさせていただきます。</t>
    <phoneticPr fontId="15"/>
  </si>
  <si>
    <t>公益財団法人鳥取県建設技術センター</t>
    <rPh sb="0" eb="17">
      <t>コウエキ</t>
    </rPh>
    <phoneticPr fontId="15"/>
  </si>
  <si>
    <t>材料試験課</t>
    <rPh sb="0" eb="2">
      <t>ザイリョウ</t>
    </rPh>
    <rPh sb="2" eb="5">
      <t>シケンカ</t>
    </rPh>
    <phoneticPr fontId="42"/>
  </si>
  <si>
    <t>　電話　0858-26-6377</t>
    <rPh sb="1" eb="3">
      <t>デンワ</t>
    </rPh>
    <phoneticPr fontId="42"/>
  </si>
  <si>
    <t>　FAX　0858-26-6052</t>
    <phoneticPr fontId="42"/>
  </si>
  <si>
    <t>←成績書1部目の手数料はかかりません。</t>
    <rPh sb="1" eb="4">
      <t>セイセキショ</t>
    </rPh>
    <rPh sb="5" eb="6">
      <t>ブ</t>
    </rPh>
    <rPh sb="6" eb="7">
      <t>メ</t>
    </rPh>
    <rPh sb="8" eb="11">
      <t>テスウリョウ</t>
    </rPh>
    <phoneticPr fontId="6"/>
  </si>
  <si>
    <t>←成績書2部目から、追加成績書1部につき手数料（500円）がかかります。</t>
    <rPh sb="1" eb="4">
      <t>セイセキショ</t>
    </rPh>
    <rPh sb="5" eb="7">
      <t>ブメ</t>
    </rPh>
    <rPh sb="10" eb="12">
      <t>ツイカ</t>
    </rPh>
    <rPh sb="12" eb="15">
      <t>セイセキショ</t>
    </rPh>
    <rPh sb="16" eb="17">
      <t>ブ</t>
    </rPh>
    <rPh sb="20" eb="23">
      <t>テスウリョウ</t>
    </rPh>
    <rPh sb="27" eb="28">
      <t>エン</t>
    </rPh>
    <phoneticPr fontId="6"/>
  </si>
  <si>
    <t>※成績書発行方法の選択・部数入力
複数の試料の試験依頼の場合で、種類ごとに成績書（公印有り）が必要な場合は、部数と試料種類の数を入力してください。
また、受付番号でまとめて成績書（公印有り）が必要な場合は、部数を入力してください。</t>
    <rPh sb="1" eb="4">
      <t>セイセキショ</t>
    </rPh>
    <rPh sb="4" eb="6">
      <t>ハッコウ</t>
    </rPh>
    <rPh sb="6" eb="8">
      <t>ホウホウ</t>
    </rPh>
    <rPh sb="9" eb="11">
      <t>センタク</t>
    </rPh>
    <rPh sb="12" eb="14">
      <t>ブスウ</t>
    </rPh>
    <rPh sb="14" eb="16">
      <t>ニュウリョク</t>
    </rPh>
    <rPh sb="17" eb="19">
      <t>フクスウ</t>
    </rPh>
    <rPh sb="20" eb="22">
      <t>シリョウ</t>
    </rPh>
    <rPh sb="23" eb="25">
      <t>シケン</t>
    </rPh>
    <rPh sb="25" eb="27">
      <t>イライ</t>
    </rPh>
    <rPh sb="28" eb="30">
      <t>バアイ</t>
    </rPh>
    <rPh sb="32" eb="34">
      <t>シュルイ</t>
    </rPh>
    <rPh sb="37" eb="40">
      <t>セイセキショ</t>
    </rPh>
    <rPh sb="41" eb="43">
      <t>コウイン</t>
    </rPh>
    <rPh sb="43" eb="44">
      <t>ア</t>
    </rPh>
    <rPh sb="47" eb="49">
      <t>ヒツヨウ</t>
    </rPh>
    <rPh sb="50" eb="52">
      <t>バアイ</t>
    </rPh>
    <rPh sb="54" eb="56">
      <t>ブスウ</t>
    </rPh>
    <rPh sb="57" eb="59">
      <t>シリョウ</t>
    </rPh>
    <rPh sb="59" eb="61">
      <t>シュルイ</t>
    </rPh>
    <rPh sb="62" eb="63">
      <t>カズ</t>
    </rPh>
    <rPh sb="64" eb="66">
      <t>ニュウリョク</t>
    </rPh>
    <phoneticPr fontId="6"/>
  </si>
  <si>
    <t>土・道路用砕石の試験組み合わせ及び必要量一覧</t>
    <rPh sb="0" eb="1">
      <t>ツチ</t>
    </rPh>
    <rPh sb="2" eb="4">
      <t>ドウロ</t>
    </rPh>
    <rPh sb="4" eb="5">
      <t>ヨウ</t>
    </rPh>
    <rPh sb="5" eb="7">
      <t>サイセキ</t>
    </rPh>
    <rPh sb="8" eb="10">
      <t>シケン</t>
    </rPh>
    <rPh sb="10" eb="11">
      <t>ク</t>
    </rPh>
    <rPh sb="12" eb="13">
      <t>ア</t>
    </rPh>
    <rPh sb="15" eb="16">
      <t>オヨ</t>
    </rPh>
    <rPh sb="17" eb="19">
      <t>ヒツヨウ</t>
    </rPh>
    <rPh sb="19" eb="20">
      <t>リョウ</t>
    </rPh>
    <rPh sb="20" eb="22">
      <t>イチラン</t>
    </rPh>
    <phoneticPr fontId="42"/>
  </si>
  <si>
    <t>R7.3</t>
    <phoneticPr fontId="42"/>
  </si>
  <si>
    <t>試験区分</t>
    <rPh sb="0" eb="2">
      <t>シケン</t>
    </rPh>
    <rPh sb="2" eb="4">
      <t>クブン</t>
    </rPh>
    <phoneticPr fontId="42"/>
  </si>
  <si>
    <t>土質試験</t>
    <rPh sb="0" eb="2">
      <t>ドシツ</t>
    </rPh>
    <rPh sb="2" eb="4">
      <t>シケン</t>
    </rPh>
    <phoneticPr fontId="42"/>
  </si>
  <si>
    <t>骨材試験</t>
    <rPh sb="0" eb="2">
      <t>コツザイ</t>
    </rPh>
    <rPh sb="2" eb="4">
      <t>シケン</t>
    </rPh>
    <phoneticPr fontId="42"/>
  </si>
  <si>
    <t>必要最小袋数</t>
    <rPh sb="0" eb="2">
      <t>ヒツヨウ</t>
    </rPh>
    <rPh sb="2" eb="4">
      <t>サイショウ</t>
    </rPh>
    <rPh sb="4" eb="5">
      <t>フクロ</t>
    </rPh>
    <rPh sb="5" eb="6">
      <t>スウ</t>
    </rPh>
    <phoneticPr fontId="42"/>
  </si>
  <si>
    <t>①</t>
    <phoneticPr fontId="42"/>
  </si>
  <si>
    <t>②</t>
    <phoneticPr fontId="42"/>
  </si>
  <si>
    <t>③</t>
    <phoneticPr fontId="42"/>
  </si>
  <si>
    <t>④</t>
    <phoneticPr fontId="42"/>
  </si>
  <si>
    <t>⑤</t>
    <phoneticPr fontId="42"/>
  </si>
  <si>
    <t>⑥</t>
    <phoneticPr fontId="42"/>
  </si>
  <si>
    <t>⑦</t>
    <phoneticPr fontId="42"/>
  </si>
  <si>
    <t>⑧</t>
    <phoneticPr fontId="42"/>
  </si>
  <si>
    <t>⑨</t>
    <phoneticPr fontId="42"/>
  </si>
  <si>
    <t>⑩</t>
    <phoneticPr fontId="42"/>
  </si>
  <si>
    <t>⑪</t>
    <phoneticPr fontId="42"/>
  </si>
  <si>
    <t>⑳</t>
    <phoneticPr fontId="42"/>
  </si>
  <si>
    <t>クラッシャラン粒度</t>
    <rPh sb="7" eb="9">
      <t>リュウド</t>
    </rPh>
    <phoneticPr fontId="42"/>
  </si>
  <si>
    <t>粒度調整砕石粒度</t>
    <rPh sb="0" eb="2">
      <t>リュウド</t>
    </rPh>
    <rPh sb="2" eb="4">
      <t>チョウセイ</t>
    </rPh>
    <rPh sb="4" eb="6">
      <t>サイセキ</t>
    </rPh>
    <rPh sb="6" eb="8">
      <t>リュウド</t>
    </rPh>
    <phoneticPr fontId="42"/>
  </si>
  <si>
    <t>液性限界</t>
    <rPh sb="0" eb="2">
      <t>エキセイ</t>
    </rPh>
    <rPh sb="2" eb="4">
      <t>ゲンカイ</t>
    </rPh>
    <phoneticPr fontId="42"/>
  </si>
  <si>
    <t>塑性限界</t>
    <rPh sb="0" eb="2">
      <t>ソセイ</t>
    </rPh>
    <rPh sb="2" eb="4">
      <t>ゲンカイ</t>
    </rPh>
    <phoneticPr fontId="42"/>
  </si>
  <si>
    <t>締固め</t>
    <rPh sb="0" eb="1">
      <t>シメ</t>
    </rPh>
    <rPh sb="1" eb="2">
      <t>カタ</t>
    </rPh>
    <phoneticPr fontId="42"/>
  </si>
  <si>
    <t>修正ＣＢＲ</t>
    <rPh sb="0" eb="2">
      <t>シュウセイ</t>
    </rPh>
    <phoneticPr fontId="42"/>
  </si>
  <si>
    <t>設計ＣＢＲ</t>
    <rPh sb="0" eb="2">
      <t>セッケイ</t>
    </rPh>
    <phoneticPr fontId="42"/>
  </si>
  <si>
    <t>土粒子密度</t>
    <rPh sb="0" eb="1">
      <t>ツチ</t>
    </rPh>
    <rPh sb="1" eb="3">
      <t>リュウシ</t>
    </rPh>
    <rPh sb="3" eb="5">
      <t>ミツド</t>
    </rPh>
    <phoneticPr fontId="42"/>
  </si>
  <si>
    <t>土粒子ふるい分析</t>
    <rPh sb="0" eb="1">
      <t>ツチ</t>
    </rPh>
    <rPh sb="1" eb="3">
      <t>リュウシ</t>
    </rPh>
    <rPh sb="6" eb="8">
      <t>ブンセキ</t>
    </rPh>
    <phoneticPr fontId="42"/>
  </si>
  <si>
    <t>土粒子沈降分析</t>
    <rPh sb="0" eb="1">
      <t>ツチ</t>
    </rPh>
    <rPh sb="1" eb="3">
      <t>リュウシ</t>
    </rPh>
    <rPh sb="3" eb="5">
      <t>チンコウ</t>
    </rPh>
    <rPh sb="5" eb="7">
      <t>ブンセキ</t>
    </rPh>
    <phoneticPr fontId="42"/>
  </si>
  <si>
    <t>土の含水比</t>
    <rPh sb="0" eb="1">
      <t>ツチ</t>
    </rPh>
    <rPh sb="2" eb="4">
      <t>ガンスイ</t>
    </rPh>
    <rPh sb="4" eb="5">
      <t>ヒ</t>
    </rPh>
    <phoneticPr fontId="42"/>
  </si>
  <si>
    <t>定水位透水（砂）</t>
    <rPh sb="0" eb="1">
      <t>テイ</t>
    </rPh>
    <rPh sb="1" eb="3">
      <t>スイイ</t>
    </rPh>
    <rPh sb="3" eb="5">
      <t>トウスイ</t>
    </rPh>
    <rPh sb="6" eb="7">
      <t>スナ</t>
    </rPh>
    <phoneticPr fontId="42"/>
  </si>
  <si>
    <r>
      <t>変水位透水</t>
    </r>
    <r>
      <rPr>
        <sz val="8"/>
        <color theme="1"/>
        <rFont val="ＭＳ Ｐゴシック"/>
        <family val="3"/>
        <charset val="128"/>
        <scheme val="minor"/>
      </rPr>
      <t>（粘性・真砂・現場）</t>
    </r>
    <rPh sb="0" eb="1">
      <t>ヘン</t>
    </rPh>
    <rPh sb="1" eb="3">
      <t>スイイ</t>
    </rPh>
    <rPh sb="3" eb="5">
      <t>トウスイ</t>
    </rPh>
    <rPh sb="6" eb="8">
      <t>ネンセイ</t>
    </rPh>
    <rPh sb="9" eb="11">
      <t>マサ</t>
    </rPh>
    <rPh sb="12" eb="14">
      <t>ゲンバ</t>
    </rPh>
    <phoneticPr fontId="42"/>
  </si>
  <si>
    <t>密度・吸水</t>
    <rPh sb="0" eb="2">
      <t>ミツド</t>
    </rPh>
    <rPh sb="3" eb="5">
      <t>キュウスイ</t>
    </rPh>
    <phoneticPr fontId="42"/>
  </si>
  <si>
    <t>単位容積質量</t>
    <rPh sb="0" eb="2">
      <t>タンイ</t>
    </rPh>
    <rPh sb="2" eb="4">
      <t>ヨウセキ</t>
    </rPh>
    <rPh sb="4" eb="6">
      <t>シツリョウ</t>
    </rPh>
    <phoneticPr fontId="42"/>
  </si>
  <si>
    <t>すりへり減量</t>
    <rPh sb="4" eb="6">
      <t>ゲンリョウ</t>
    </rPh>
    <phoneticPr fontId="42"/>
  </si>
  <si>
    <t>1袋
(７分目)
25ｋg</t>
    <rPh sb="1" eb="2">
      <t>フクロ</t>
    </rPh>
    <rPh sb="5" eb="6">
      <t>ブン</t>
    </rPh>
    <rPh sb="6" eb="7">
      <t>メ</t>
    </rPh>
    <phoneticPr fontId="42"/>
  </si>
  <si>
    <t>路床材・土一般</t>
    <rPh sb="0" eb="1">
      <t>ロ</t>
    </rPh>
    <rPh sb="1" eb="2">
      <t>ユカ</t>
    </rPh>
    <rPh sb="2" eb="3">
      <t>ザイ</t>
    </rPh>
    <rPh sb="4" eb="5">
      <t>ツチ</t>
    </rPh>
    <rPh sb="5" eb="7">
      <t>イッパン</t>
    </rPh>
    <phoneticPr fontId="42"/>
  </si>
  <si>
    <t>真砂土
現場採取土
再生砂
砂
※注1,注2,注3を確認してください。</t>
    <rPh sb="0" eb="2">
      <t>マサ</t>
    </rPh>
    <rPh sb="2" eb="3">
      <t>ツチ</t>
    </rPh>
    <rPh sb="4" eb="6">
      <t>ゲンバ</t>
    </rPh>
    <rPh sb="6" eb="8">
      <t>サイシュ</t>
    </rPh>
    <rPh sb="8" eb="9">
      <t>ツチ</t>
    </rPh>
    <rPh sb="10" eb="12">
      <t>サイセイ</t>
    </rPh>
    <rPh sb="12" eb="13">
      <t>スナ</t>
    </rPh>
    <rPh sb="14" eb="15">
      <t>スナ</t>
    </rPh>
    <rPh sb="19" eb="20">
      <t>チュウ</t>
    </rPh>
    <rPh sb="22" eb="23">
      <t>チュウ</t>
    </rPh>
    <rPh sb="25" eb="26">
      <t>チュウ</t>
    </rPh>
    <rPh sb="28" eb="30">
      <t>カクニン</t>
    </rPh>
    <phoneticPr fontId="42"/>
  </si>
  <si>
    <t>1袋</t>
    <rPh sb="1" eb="2">
      <t>フクロ</t>
    </rPh>
    <phoneticPr fontId="42"/>
  </si>
  <si>
    <t>●</t>
    <phoneticPr fontId="42"/>
  </si>
  <si>
    <t>●</t>
  </si>
  <si>
    <t>3袋</t>
    <rPh sb="1" eb="2">
      <t>フクロ</t>
    </rPh>
    <phoneticPr fontId="42"/>
  </si>
  <si>
    <t>4袋</t>
    <rPh sb="1" eb="2">
      <t>フクロ</t>
    </rPh>
    <phoneticPr fontId="42"/>
  </si>
  <si>
    <t>（真砂土の場合）</t>
    <rPh sb="1" eb="3">
      <t>マサ</t>
    </rPh>
    <rPh sb="3" eb="4">
      <t>ツチ</t>
    </rPh>
    <rPh sb="5" eb="7">
      <t>バアイ</t>
    </rPh>
    <phoneticPr fontId="42"/>
  </si>
  <si>
    <t>5袋</t>
    <rPh sb="1" eb="2">
      <t>フクロ</t>
    </rPh>
    <phoneticPr fontId="42"/>
  </si>
  <si>
    <t>路盤材</t>
    <rPh sb="0" eb="1">
      <t>ロ</t>
    </rPh>
    <rPh sb="1" eb="2">
      <t>バン</t>
    </rPh>
    <rPh sb="2" eb="3">
      <t>ザイ</t>
    </rPh>
    <phoneticPr fontId="42"/>
  </si>
  <si>
    <t>クラッシャラン
　Ｃ
粒度調整砕石
　Ｍ
再生砕石
  Rcc
  Rca
  RM  
　Rcac　</t>
    <rPh sb="22" eb="24">
      <t>サイセイ</t>
    </rPh>
    <rPh sb="24" eb="26">
      <t>サイセキ</t>
    </rPh>
    <phoneticPr fontId="42"/>
  </si>
  <si>
    <t>（Ｃ、Ｒcc等対象）</t>
    <rPh sb="6" eb="7">
      <t>トウ</t>
    </rPh>
    <rPh sb="7" eb="9">
      <t>タイショウ</t>
    </rPh>
    <phoneticPr fontId="42"/>
  </si>
  <si>
    <t>（Ｍ、ＲＭ対象）</t>
    <rPh sb="5" eb="7">
      <t>タイショウ</t>
    </rPh>
    <phoneticPr fontId="42"/>
  </si>
  <si>
    <t>2袋</t>
    <rPh sb="1" eb="2">
      <t>フクロ</t>
    </rPh>
    <phoneticPr fontId="42"/>
  </si>
  <si>
    <t>6袋</t>
    <rPh sb="1" eb="2">
      <t>フクロ</t>
    </rPh>
    <phoneticPr fontId="42"/>
  </si>
  <si>
    <r>
      <rPr>
        <b/>
        <sz val="11"/>
        <color rgb="FFFF0000"/>
        <rFont val="ＭＳ Ｐゴシック"/>
        <family val="3"/>
        <charset val="128"/>
        <scheme val="minor"/>
      </rPr>
      <t>注１</t>
    </r>
    <r>
      <rPr>
        <sz val="11"/>
        <color rgb="FFFF0000"/>
        <rFont val="ＭＳ Ｐゴシック"/>
        <family val="3"/>
        <charset val="128"/>
        <scheme val="minor"/>
      </rPr>
      <t>　土嚢袋1袋</t>
    </r>
    <r>
      <rPr>
        <b/>
        <sz val="11"/>
        <color rgb="FFFF0000"/>
        <rFont val="ＭＳ Ｐゴシック"/>
        <family val="3"/>
        <charset val="128"/>
        <scheme val="minor"/>
      </rPr>
      <t>（7分目程度）２５kg相当</t>
    </r>
    <r>
      <rPr>
        <sz val="11"/>
        <color rgb="FFFF0000"/>
        <rFont val="ＭＳ Ｐゴシック"/>
        <family val="3"/>
        <charset val="128"/>
        <scheme val="minor"/>
      </rPr>
      <t>で、上記表に記載しています袋数をご用意ください。</t>
    </r>
    <rPh sb="0" eb="1">
      <t>チュウ</t>
    </rPh>
    <rPh sb="3" eb="6">
      <t>ドノウフクロ</t>
    </rPh>
    <rPh sb="7" eb="8">
      <t>フクロ</t>
    </rPh>
    <rPh sb="10" eb="12">
      <t>ブンメ</t>
    </rPh>
    <rPh sb="12" eb="14">
      <t>テイド</t>
    </rPh>
    <rPh sb="19" eb="21">
      <t>ソウトウ</t>
    </rPh>
    <rPh sb="23" eb="25">
      <t>ジョウキ</t>
    </rPh>
    <rPh sb="25" eb="26">
      <t>ヒョウ</t>
    </rPh>
    <rPh sb="27" eb="29">
      <t>キサイ</t>
    </rPh>
    <rPh sb="34" eb="35">
      <t>フクロ</t>
    </rPh>
    <rPh sb="35" eb="36">
      <t>カズ</t>
    </rPh>
    <rPh sb="38" eb="40">
      <t>ヨウイ</t>
    </rPh>
    <phoneticPr fontId="42"/>
  </si>
  <si>
    <r>
      <rPr>
        <b/>
        <sz val="11"/>
        <color rgb="FF0000FF"/>
        <rFont val="ＭＳ Ｐゴシック"/>
        <family val="3"/>
        <charset val="128"/>
        <scheme val="minor"/>
      </rPr>
      <t>注２</t>
    </r>
    <r>
      <rPr>
        <sz val="11"/>
        <color rgb="FF0000FF"/>
        <rFont val="ＭＳ Ｐゴシック"/>
        <family val="3"/>
        <charset val="128"/>
        <scheme val="minor"/>
      </rPr>
      <t>　土（試料）は４０mm未満の土が対象となります。大きな石はできる限り取り除いてください。</t>
    </r>
    <rPh sb="0" eb="1">
      <t>チュウ</t>
    </rPh>
    <rPh sb="3" eb="4">
      <t>ツチ</t>
    </rPh>
    <rPh sb="5" eb="7">
      <t>シリョウ</t>
    </rPh>
    <rPh sb="13" eb="15">
      <t>ミマン</t>
    </rPh>
    <rPh sb="16" eb="17">
      <t>ツチ</t>
    </rPh>
    <rPh sb="18" eb="20">
      <t>タイショウ</t>
    </rPh>
    <rPh sb="26" eb="27">
      <t>オオ</t>
    </rPh>
    <rPh sb="29" eb="30">
      <t>イシ</t>
    </rPh>
    <rPh sb="34" eb="35">
      <t>カギ</t>
    </rPh>
    <rPh sb="36" eb="37">
      <t>ト</t>
    </rPh>
    <rPh sb="38" eb="39">
      <t>ノゾ</t>
    </rPh>
    <phoneticPr fontId="42"/>
  </si>
  <si>
    <r>
      <rPr>
        <b/>
        <sz val="11"/>
        <color rgb="FF0000FF"/>
        <rFont val="ＭＳ Ｐゴシック"/>
        <family val="3"/>
        <charset val="128"/>
        <scheme val="minor"/>
      </rPr>
      <t>注３</t>
    </r>
    <r>
      <rPr>
        <sz val="11"/>
        <color rgb="FF0000FF"/>
        <rFont val="ＭＳ Ｐゴシック"/>
        <family val="3"/>
        <charset val="128"/>
        <scheme val="minor"/>
      </rPr>
      <t>　火山灰質、軽量な土は、上記表の袋数より１袋又は２袋増量してください。</t>
    </r>
    <rPh sb="0" eb="1">
      <t>チュウ</t>
    </rPh>
    <rPh sb="3" eb="5">
      <t>カザン</t>
    </rPh>
    <rPh sb="5" eb="6">
      <t>ハイ</t>
    </rPh>
    <rPh sb="6" eb="7">
      <t>シツ</t>
    </rPh>
    <rPh sb="8" eb="10">
      <t>ケイリョウ</t>
    </rPh>
    <rPh sb="11" eb="12">
      <t>ツチ</t>
    </rPh>
    <rPh sb="14" eb="16">
      <t>ジョウキ</t>
    </rPh>
    <rPh sb="16" eb="17">
      <t>ヒョウ</t>
    </rPh>
    <rPh sb="18" eb="19">
      <t>フクロ</t>
    </rPh>
    <rPh sb="19" eb="20">
      <t>カズ</t>
    </rPh>
    <rPh sb="23" eb="24">
      <t>フクロ</t>
    </rPh>
    <rPh sb="24" eb="25">
      <t>マタ</t>
    </rPh>
    <rPh sb="27" eb="28">
      <t>フクロ</t>
    </rPh>
    <rPh sb="28" eb="30">
      <t>ゾウリョウ</t>
    </rPh>
    <phoneticPr fontId="42"/>
  </si>
  <si>
    <t>※手数料は令和８年５月１日改定</t>
    <rPh sb="1" eb="4">
      <t>テスウリョウ</t>
    </rPh>
    <rPh sb="5" eb="7">
      <t>レイワ</t>
    </rPh>
    <phoneticPr fontId="6"/>
  </si>
  <si>
    <t>土質試験必要量</t>
    <rPh sb="0" eb="2">
      <t>ドシツ</t>
    </rPh>
    <rPh sb="2" eb="4">
      <t>シケン</t>
    </rPh>
    <rPh sb="4" eb="7">
      <t>ヒツヨウリョウ</t>
    </rPh>
    <phoneticPr fontId="42"/>
  </si>
  <si>
    <r>
      <t>各試験に必要な量</t>
    </r>
    <r>
      <rPr>
        <sz val="11"/>
        <color theme="1"/>
        <rFont val="ＭＳ Ｐゴシック"/>
        <family val="3"/>
        <charset val="128"/>
        <scheme val="minor"/>
      </rPr>
      <t>を表示しています。</t>
    </r>
    <rPh sb="0" eb="1">
      <t>カク</t>
    </rPh>
    <rPh sb="1" eb="3">
      <t>シケン</t>
    </rPh>
    <rPh sb="4" eb="6">
      <t>ヒツヨウ</t>
    </rPh>
    <rPh sb="7" eb="8">
      <t>リョウ</t>
    </rPh>
    <rPh sb="9" eb="11">
      <t>ヒョウジ</t>
    </rPh>
    <phoneticPr fontId="42"/>
  </si>
  <si>
    <t>試験項目</t>
    <phoneticPr fontId="15"/>
  </si>
  <si>
    <t>試験番号</t>
    <rPh sb="0" eb="2">
      <t>シケン</t>
    </rPh>
    <rPh sb="2" eb="4">
      <t>バンゴウ</t>
    </rPh>
    <phoneticPr fontId="15"/>
  </si>
  <si>
    <t>必要量</t>
    <rPh sb="0" eb="3">
      <t>ヒツヨウリョウ</t>
    </rPh>
    <phoneticPr fontId="15"/>
  </si>
  <si>
    <t>備　考</t>
    <rPh sb="0" eb="1">
      <t>ビ</t>
    </rPh>
    <rPh sb="2" eb="3">
      <t>コウ</t>
    </rPh>
    <phoneticPr fontId="15"/>
  </si>
  <si>
    <t>ｸﾗｯｼｬﾗﾝ粒度</t>
  </si>
  <si>
    <t>30kg程度</t>
    <rPh sb="4" eb="6">
      <t>テイド</t>
    </rPh>
    <phoneticPr fontId="15"/>
  </si>
  <si>
    <t>〃</t>
    <phoneticPr fontId="15"/>
  </si>
  <si>
    <t>20kg程度</t>
    <rPh sb="4" eb="6">
      <t>テイド</t>
    </rPh>
    <phoneticPr fontId="15"/>
  </si>
  <si>
    <t>６0kg程度</t>
    <rPh sb="4" eb="6">
      <t>テイド</t>
    </rPh>
    <phoneticPr fontId="15"/>
  </si>
  <si>
    <t>60kg程度</t>
    <rPh sb="4" eb="6">
      <t>テイド</t>
    </rPh>
    <phoneticPr fontId="15"/>
  </si>
  <si>
    <t>試験番号⑤を組合せる</t>
    <rPh sb="0" eb="4">
      <t>シケンバンゴウ</t>
    </rPh>
    <phoneticPr fontId="15"/>
  </si>
  <si>
    <t>50kg程度</t>
    <rPh sb="4" eb="6">
      <t>テイド</t>
    </rPh>
    <phoneticPr fontId="15"/>
  </si>
  <si>
    <t>10kg程度</t>
    <rPh sb="4" eb="6">
      <t>テイド</t>
    </rPh>
    <phoneticPr fontId="15"/>
  </si>
  <si>
    <t>土の粒度（ふるい分析）</t>
    <rPh sb="2" eb="4">
      <t>リュウド</t>
    </rPh>
    <phoneticPr fontId="15"/>
  </si>
  <si>
    <t>土粒子沈降分析</t>
  </si>
  <si>
    <t>試験番号③④⑧を組合せる</t>
    <rPh sb="0" eb="4">
      <t>シケンバンゴウ</t>
    </rPh>
    <phoneticPr fontId="15"/>
  </si>
  <si>
    <t>湿潤密度</t>
    <phoneticPr fontId="15"/>
  </si>
  <si>
    <t>事前にご相談ください</t>
    <rPh sb="0" eb="2">
      <t>ジゼン</t>
    </rPh>
    <rPh sb="4" eb="6">
      <t>ソウダン</t>
    </rPh>
    <phoneticPr fontId="15"/>
  </si>
  <si>
    <t>収縮常数　　　　　　　　　【休止】</t>
    <rPh sb="0" eb="2">
      <t>シュウシュク</t>
    </rPh>
    <rPh sb="2" eb="3">
      <t>ツネ</t>
    </rPh>
    <rPh sb="3" eb="4">
      <t>スウジ</t>
    </rPh>
    <phoneticPr fontId="15"/>
  </si>
  <si>
    <t>⑬</t>
    <phoneticPr fontId="15"/>
  </si>
  <si>
    <t>-</t>
    <phoneticPr fontId="15"/>
  </si>
  <si>
    <t>圧密　　　　　　　　　　　　【休止】</t>
    <rPh sb="0" eb="1">
      <t>アツ</t>
    </rPh>
    <rPh sb="1" eb="2">
      <t>ミツ</t>
    </rPh>
    <phoneticPr fontId="15"/>
  </si>
  <si>
    <t>⑭</t>
    <phoneticPr fontId="15"/>
  </si>
  <si>
    <t>一軸圧縮</t>
  </si>
  <si>
    <t>必要本数</t>
    <rPh sb="0" eb="2">
      <t>ヒツヨウ</t>
    </rPh>
    <rPh sb="2" eb="4">
      <t>ホンスウ</t>
    </rPh>
    <phoneticPr fontId="15"/>
  </si>
  <si>
    <t>作成済み供試体
（型枠をはずしたもの）</t>
    <rPh sb="0" eb="2">
      <t>サクセイ</t>
    </rPh>
    <rPh sb="2" eb="3">
      <t>スミ</t>
    </rPh>
    <rPh sb="4" eb="7">
      <t>キョウシタイ</t>
    </rPh>
    <rPh sb="9" eb="11">
      <t>カタワク</t>
    </rPh>
    <phoneticPr fontId="15"/>
  </si>
  <si>
    <t>一面せん断　　　　　　　　【休止】</t>
    <rPh sb="0" eb="1">
      <t>1</t>
    </rPh>
    <rPh sb="1" eb="2">
      <t>メン</t>
    </rPh>
    <rPh sb="4" eb="5">
      <t>ダンスイ</t>
    </rPh>
    <phoneticPr fontId="15"/>
  </si>
  <si>
    <t>⑯</t>
    <phoneticPr fontId="15"/>
  </si>
  <si>
    <t>〃</t>
  </si>
  <si>
    <t>25kg程度</t>
    <phoneticPr fontId="15"/>
  </si>
  <si>
    <t>必要に応じ試験番号⑧を組合せる</t>
    <rPh sb="5" eb="7">
      <t>シケン</t>
    </rPh>
    <rPh sb="7" eb="9">
      <t>バンゴウ</t>
    </rPh>
    <phoneticPr fontId="15"/>
  </si>
  <si>
    <t>㉑</t>
    <phoneticPr fontId="15"/>
  </si>
  <si>
    <t>岩のスレーキング率　　　【休止】</t>
    <phoneticPr fontId="15"/>
  </si>
  <si>
    <t>㉒</t>
  </si>
  <si>
    <t>室内配合試験</t>
    <rPh sb="0" eb="2">
      <t>シツナイ</t>
    </rPh>
    <rPh sb="2" eb="4">
      <t>ハイゴウ</t>
    </rPh>
    <rPh sb="4" eb="6">
      <t>シケン</t>
    </rPh>
    <phoneticPr fontId="15"/>
  </si>
  <si>
    <t>㉒</t>
    <phoneticPr fontId="15"/>
  </si>
  <si>
    <t>事前にご相談ください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</si>
</sst>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64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Calibri"/>
      <family val="2"/>
    </font>
    <font>
      <sz val="12"/>
      <color indexed="8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b/>
      <sz val="12"/>
      <color rgb="FFFF0000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Meiryo UI"/>
      <family val="3"/>
      <charset val="128"/>
    </font>
    <font>
      <sz val="9"/>
      <color indexed="8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47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9">
    <xf numFmtId="0" fontId="0" fillId="0" borderId="0" xfId="0">
      <alignment vertical="center"/>
    </xf>
    <xf numFmtId="0" fontId="0" fillId="2" borderId="0" xfId="0" applyFill="1">
      <alignment vertical="center"/>
    </xf>
    <xf numFmtId="0" fontId="16" fillId="3" borderId="7" xfId="2" applyFont="1" applyFill="1" applyBorder="1" applyAlignment="1">
      <alignment horizontal="center"/>
    </xf>
    <xf numFmtId="0" fontId="17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vertical="center" wrapText="1"/>
    </xf>
    <xf numFmtId="0" fontId="18" fillId="0" borderId="8" xfId="2" applyFont="1" applyBorder="1" applyAlignment="1">
      <alignment vertical="center" shrinkToFit="1"/>
    </xf>
    <xf numFmtId="0" fontId="17" fillId="0" borderId="8" xfId="2" applyFont="1" applyBorder="1" applyAlignment="1">
      <alignment vertical="center" wrapText="1"/>
    </xf>
    <xf numFmtId="0" fontId="17" fillId="0" borderId="8" xfId="2" applyFont="1" applyBorder="1" applyAlignment="1">
      <alignment vertical="center" shrinkToFit="1"/>
    </xf>
    <xf numFmtId="0" fontId="17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vertical="center" wrapText="1"/>
    </xf>
    <xf numFmtId="49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6" fillId="3" borderId="10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9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0" xfId="0" applyFont="1" applyFill="1">
      <alignment vertical="center"/>
    </xf>
    <xf numFmtId="0" fontId="11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4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4" fillId="4" borderId="0" xfId="0" applyNumberFormat="1" applyFont="1" applyFill="1">
      <alignment vertical="center"/>
    </xf>
    <xf numFmtId="49" fontId="4" fillId="4" borderId="0" xfId="0" applyNumberFormat="1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7" fillId="2" borderId="28" xfId="0" quotePrefix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9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0" fontId="9" fillId="0" borderId="0" xfId="0" applyFont="1" applyAlignment="1">
      <alignment horizontal="left" vertical="center" wrapText="1"/>
    </xf>
    <xf numFmtId="0" fontId="0" fillId="4" borderId="0" xfId="0" quotePrefix="1" applyFill="1" applyAlignment="1"/>
    <xf numFmtId="0" fontId="9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right" vertical="center"/>
    </xf>
    <xf numFmtId="0" fontId="0" fillId="2" borderId="16" xfId="0" quotePrefix="1" applyFill="1" applyBorder="1" applyAlignment="1">
      <alignment horizontal="center" vertical="center"/>
    </xf>
    <xf numFmtId="0" fontId="0" fillId="2" borderId="27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9" fillId="4" borderId="0" xfId="0" applyFont="1" applyFill="1" applyAlignment="1" applyProtection="1">
      <alignment vertical="top"/>
      <protection hidden="1"/>
    </xf>
    <xf numFmtId="0" fontId="11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4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4" fillId="4" borderId="0" xfId="0" applyNumberFormat="1" applyFont="1" applyFill="1" applyProtection="1">
      <alignment vertical="center"/>
      <protection hidden="1"/>
    </xf>
    <xf numFmtId="49" fontId="4" fillId="4" borderId="0" xfId="0" applyNumberFormat="1" applyFont="1" applyFill="1" applyAlignment="1" applyProtection="1">
      <alignment horizontal="left"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12" fillId="4" borderId="5" xfId="0" applyFont="1" applyFill="1" applyBorder="1" applyAlignment="1" applyProtection="1">
      <alignment vertical="center" shrinkToFit="1"/>
      <protection hidden="1"/>
    </xf>
    <xf numFmtId="0" fontId="8" fillId="4" borderId="0" xfId="0" applyFont="1" applyFill="1" applyProtection="1">
      <alignment vertical="center"/>
      <protection hidden="1"/>
    </xf>
    <xf numFmtId="0" fontId="13" fillId="4" borderId="0" xfId="0" applyFont="1" applyFill="1" applyProtection="1">
      <alignment vertical="center"/>
      <protection hidden="1"/>
    </xf>
    <xf numFmtId="0" fontId="23" fillId="4" borderId="0" xfId="0" applyFont="1" applyFill="1" applyAlignment="1" applyProtection="1">
      <alignment horizontal="left" vertical="center" readingOrder="1"/>
      <protection hidden="1"/>
    </xf>
    <xf numFmtId="0" fontId="0" fillId="4" borderId="30" xfId="0" applyFill="1" applyBorder="1" applyProtection="1">
      <alignment vertical="center"/>
      <protection hidden="1"/>
    </xf>
    <xf numFmtId="0" fontId="0" fillId="4" borderId="5" xfId="0" applyFill="1" applyBorder="1" applyProtection="1">
      <alignment vertical="center"/>
      <protection hidden="1"/>
    </xf>
    <xf numFmtId="0" fontId="0" fillId="4" borderId="4" xfId="0" applyFill="1" applyBorder="1" applyProtection="1">
      <alignment vertical="center"/>
      <protection hidden="1"/>
    </xf>
    <xf numFmtId="0" fontId="0" fillId="4" borderId="15" xfId="0" applyFill="1" applyBorder="1" applyProtection="1">
      <alignment vertical="center"/>
      <protection hidden="1"/>
    </xf>
    <xf numFmtId="0" fontId="12" fillId="4" borderId="41" xfId="0" applyFont="1" applyFill="1" applyBorder="1" applyAlignment="1" applyProtection="1">
      <alignment vertical="center" shrinkToFit="1"/>
      <protection hidden="1"/>
    </xf>
    <xf numFmtId="0" fontId="8" fillId="0" borderId="0" xfId="0" applyFont="1">
      <alignment vertical="center"/>
    </xf>
    <xf numFmtId="0" fontId="19" fillId="4" borderId="0" xfId="0" applyFont="1" applyFill="1" applyProtection="1">
      <alignment vertical="center"/>
      <protection hidden="1"/>
    </xf>
    <xf numFmtId="49" fontId="4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6" fillId="4" borderId="0" xfId="0" applyFont="1" applyFill="1">
      <alignment vertical="center"/>
    </xf>
    <xf numFmtId="0" fontId="0" fillId="4" borderId="41" xfId="0" applyFill="1" applyBorder="1" applyAlignment="1">
      <alignment vertical="center" wrapText="1"/>
    </xf>
    <xf numFmtId="0" fontId="28" fillId="4" borderId="41" xfId="0" applyFont="1" applyFill="1" applyBorder="1" applyAlignment="1">
      <alignment horizontal="center" vertical="center"/>
    </xf>
    <xf numFmtId="0" fontId="0" fillId="4" borderId="0" xfId="0" quotePrefix="1" applyFill="1" applyAlignment="1">
      <alignment vertical="top"/>
    </xf>
    <xf numFmtId="0" fontId="7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38" fontId="8" fillId="4" borderId="0" xfId="1" applyFont="1" applyFill="1" applyBorder="1" applyAlignment="1">
      <alignment horizontal="right" vertical="top"/>
    </xf>
    <xf numFmtId="0" fontId="0" fillId="4" borderId="0" xfId="0" applyFill="1" applyAlignment="1">
      <alignment horizontal="right"/>
    </xf>
    <xf numFmtId="0" fontId="0" fillId="4" borderId="0" xfId="0" quotePrefix="1" applyFill="1" applyAlignment="1">
      <alignment horizontal="left" vertical="center"/>
    </xf>
    <xf numFmtId="0" fontId="13" fillId="4" borderId="0" xfId="0" applyFont="1" applyFill="1" applyAlignment="1"/>
    <xf numFmtId="0" fontId="0" fillId="4" borderId="0" xfId="0" applyFill="1" applyAlignment="1">
      <alignment horizontal="left" vertical="top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0" xfId="0" applyFill="1" applyBorder="1" applyAlignment="1">
      <alignment horizontal="center" vertical="center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7" fillId="2" borderId="26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17" xfId="0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7" fillId="4" borderId="8" xfId="0" applyFont="1" applyFill="1" applyBorder="1" applyAlignment="1">
      <alignment horizontal="center" vertical="center"/>
    </xf>
    <xf numFmtId="38" fontId="7" fillId="4" borderId="63" xfId="0" applyNumberFormat="1" applyFont="1" applyFill="1" applyBorder="1" applyAlignment="1" applyProtection="1">
      <alignment horizontal="right" vertical="center"/>
      <protection hidden="1"/>
    </xf>
    <xf numFmtId="38" fontId="7" fillId="4" borderId="17" xfId="0" applyNumberFormat="1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>
      <alignment horizontal="center" vertical="center"/>
    </xf>
    <xf numFmtId="38" fontId="7" fillId="4" borderId="5" xfId="0" applyNumberFormat="1" applyFont="1" applyFill="1" applyBorder="1" applyAlignment="1" applyProtection="1">
      <alignment horizontal="center" vertical="center"/>
      <protection hidden="1"/>
    </xf>
    <xf numFmtId="38" fontId="7" fillId="4" borderId="64" xfId="0" applyNumberFormat="1" applyFont="1" applyFill="1" applyBorder="1" applyAlignment="1" applyProtection="1">
      <alignment horizontal="right" vertical="center"/>
      <protection hidden="1"/>
    </xf>
    <xf numFmtId="0" fontId="7" fillId="4" borderId="26" xfId="0" applyFont="1" applyFill="1" applyBorder="1" applyAlignment="1">
      <alignment horizontal="center" vertical="center" wrapText="1"/>
    </xf>
    <xf numFmtId="38" fontId="7" fillId="4" borderId="4" xfId="0" applyNumberFormat="1" applyFont="1" applyFill="1" applyBorder="1" applyAlignment="1" applyProtection="1">
      <alignment horizontal="center" vertical="center" wrapText="1"/>
      <protection hidden="1"/>
    </xf>
    <xf numFmtId="38" fontId="7" fillId="4" borderId="65" xfId="0" applyNumberFormat="1" applyFont="1" applyFill="1" applyBorder="1" applyAlignment="1" applyProtection="1">
      <alignment horizontal="right" vertical="center" wrapText="1"/>
      <protection hidden="1"/>
    </xf>
    <xf numFmtId="38" fontId="7" fillId="4" borderId="64" xfId="1" applyFont="1" applyFill="1" applyBorder="1" applyAlignment="1" applyProtection="1">
      <alignment horizontal="right" vertical="center"/>
      <protection hidden="1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9" fillId="4" borderId="0" xfId="0" applyFont="1" applyFill="1" applyAlignment="1">
      <alignment horizontal="right"/>
    </xf>
    <xf numFmtId="0" fontId="9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20" fillId="4" borderId="38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38" fontId="7" fillId="4" borderId="20" xfId="0" applyNumberFormat="1" applyFont="1" applyFill="1" applyBorder="1" applyAlignment="1" applyProtection="1">
      <alignment horizontal="right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38" fontId="7" fillId="4" borderId="22" xfId="0" applyNumberFormat="1" applyFont="1" applyFill="1" applyBorder="1" applyAlignment="1" applyProtection="1">
      <alignment horizontal="right" vertical="center"/>
      <protection hidden="1"/>
    </xf>
    <xf numFmtId="0" fontId="7" fillId="4" borderId="26" xfId="0" applyFont="1" applyFill="1" applyBorder="1" applyAlignment="1" applyProtection="1">
      <alignment horizontal="center" vertical="center" wrapText="1"/>
      <protection hidden="1"/>
    </xf>
    <xf numFmtId="38" fontId="7" fillId="4" borderId="29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right" vertical="center"/>
      <protection hidden="1"/>
    </xf>
    <xf numFmtId="0" fontId="29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alignment horizontal="right"/>
      <protection hidden="1"/>
    </xf>
    <xf numFmtId="0" fontId="8" fillId="4" borderId="0" xfId="0" applyFont="1" applyFill="1" applyAlignment="1" applyProtection="1">
      <alignment horizontal="right" vertical="center"/>
      <protection hidden="1"/>
    </xf>
    <xf numFmtId="0" fontId="0" fillId="4" borderId="16" xfId="0" applyFill="1" applyBorder="1" applyProtection="1">
      <alignment vertical="center"/>
      <protection hidden="1"/>
    </xf>
    <xf numFmtId="0" fontId="0" fillId="4" borderId="17" xfId="0" applyFill="1" applyBorder="1" applyProtection="1">
      <alignment vertical="center"/>
      <protection hidden="1"/>
    </xf>
    <xf numFmtId="0" fontId="0" fillId="4" borderId="48" xfId="0" applyFill="1" applyBorder="1" applyProtection="1">
      <alignment vertical="center"/>
      <protection hidden="1"/>
    </xf>
    <xf numFmtId="0" fontId="0" fillId="4" borderId="41" xfId="0" applyFill="1" applyBorder="1" applyProtection="1">
      <alignment vertical="center"/>
      <protection hidden="1"/>
    </xf>
    <xf numFmtId="0" fontId="7" fillId="4" borderId="28" xfId="0" quotePrefix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right" vertical="center"/>
      <protection hidden="1"/>
    </xf>
    <xf numFmtId="0" fontId="0" fillId="4" borderId="0" xfId="0" quotePrefix="1" applyFill="1" applyAlignment="1" applyProtection="1">
      <alignment horizontal="left"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7" fillId="4" borderId="36" xfId="0" applyFont="1" applyFill="1" applyBorder="1" applyProtection="1">
      <alignment vertical="center"/>
      <protection hidden="1"/>
    </xf>
    <xf numFmtId="0" fontId="0" fillId="4" borderId="1" xfId="0" applyFill="1" applyBorder="1" applyProtection="1">
      <alignment vertical="center"/>
      <protection hidden="1"/>
    </xf>
    <xf numFmtId="49" fontId="0" fillId="4" borderId="4" xfId="0" applyNumberFormat="1" applyFill="1" applyBorder="1" applyProtection="1">
      <alignment vertical="center"/>
      <protection hidden="1"/>
    </xf>
    <xf numFmtId="0" fontId="31" fillId="4" borderId="0" xfId="0" applyFont="1" applyFill="1" applyProtection="1">
      <alignment vertical="center"/>
      <protection hidden="1"/>
    </xf>
    <xf numFmtId="0" fontId="0" fillId="4" borderId="0" xfId="0" quotePrefix="1" applyFill="1" applyProtection="1">
      <alignment vertical="center"/>
      <protection hidden="1"/>
    </xf>
    <xf numFmtId="0" fontId="0" fillId="4" borderId="0" xfId="0" quotePrefix="1" applyFill="1" applyAlignment="1" applyProtection="1">
      <protection hidden="1"/>
    </xf>
    <xf numFmtId="38" fontId="7" fillId="4" borderId="22" xfId="1" applyFont="1" applyFill="1" applyBorder="1" applyAlignment="1" applyProtection="1">
      <alignment horizontal="right" vertical="center"/>
      <protection hidden="1"/>
    </xf>
    <xf numFmtId="0" fontId="8" fillId="4" borderId="53" xfId="0" applyFont="1" applyFill="1" applyBorder="1" applyAlignment="1" applyProtection="1">
      <alignment horizontal="center" vertical="center"/>
      <protection hidden="1"/>
    </xf>
    <xf numFmtId="38" fontId="7" fillId="4" borderId="34" xfId="0" applyNumberFormat="1" applyFont="1" applyFill="1" applyBorder="1" applyAlignment="1" applyProtection="1">
      <alignment horizontal="center" vertical="center"/>
      <protection hidden="1"/>
    </xf>
    <xf numFmtId="38" fontId="7" fillId="4" borderId="36" xfId="0" applyNumberFormat="1" applyFont="1" applyFill="1" applyBorder="1" applyAlignment="1" applyProtection="1">
      <alignment horizontal="center" vertical="center"/>
      <protection hidden="1"/>
    </xf>
    <xf numFmtId="38" fontId="7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0" xfId="0" applyFont="1" applyFill="1" applyAlignment="1">
      <alignment horizontal="right" vertical="center"/>
    </xf>
    <xf numFmtId="0" fontId="8" fillId="4" borderId="0" xfId="0" applyFont="1" applyFill="1" applyAlignment="1" applyProtection="1">
      <alignment horizontal="left" vertical="center" indent="1"/>
      <protection hidden="1"/>
    </xf>
    <xf numFmtId="0" fontId="23" fillId="4" borderId="0" xfId="0" applyFont="1" applyFill="1" applyAlignment="1">
      <alignment horizontal="left" vertical="center" indent="1" readingOrder="1"/>
    </xf>
    <xf numFmtId="49" fontId="4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 vertical="center"/>
      <protection locked="0"/>
    </xf>
    <xf numFmtId="0" fontId="0" fillId="4" borderId="3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4" xfId="0" applyFill="1" applyBorder="1">
      <alignment vertical="center"/>
    </xf>
    <xf numFmtId="0" fontId="7" fillId="2" borderId="36" xfId="0" applyFont="1" applyFill="1" applyBorder="1">
      <alignment vertical="center"/>
    </xf>
    <xf numFmtId="0" fontId="0" fillId="2" borderId="4" xfId="0" applyFill="1" applyBorder="1">
      <alignment vertical="center"/>
    </xf>
    <xf numFmtId="49" fontId="0" fillId="2" borderId="4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4" borderId="4" xfId="0" applyFill="1" applyBorder="1">
      <alignment vertical="center"/>
    </xf>
    <xf numFmtId="0" fontId="7" fillId="2" borderId="15" xfId="0" applyFont="1" applyFill="1" applyBorder="1">
      <alignment vertical="center"/>
    </xf>
    <xf numFmtId="0" fontId="8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top" indent="1"/>
    </xf>
    <xf numFmtId="0" fontId="7" fillId="4" borderId="28" xfId="0" quotePrefix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3" fillId="4" borderId="0" xfId="0" applyFont="1" applyFill="1">
      <alignment vertical="center"/>
    </xf>
    <xf numFmtId="176" fontId="8" fillId="2" borderId="45" xfId="0" applyNumberFormat="1" applyFont="1" applyFill="1" applyBorder="1" applyAlignment="1">
      <alignment horizontal="left" vertical="top"/>
    </xf>
    <xf numFmtId="0" fontId="0" fillId="4" borderId="45" xfId="0" applyFill="1" applyBorder="1" applyProtection="1">
      <alignment vertical="center"/>
      <protection hidden="1"/>
    </xf>
    <xf numFmtId="0" fontId="20" fillId="4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7" fillId="4" borderId="3" xfId="0" applyFont="1" applyFill="1" applyBorder="1" applyAlignment="1">
      <alignment vertical="center" wrapText="1"/>
    </xf>
    <xf numFmtId="0" fontId="0" fillId="4" borderId="3" xfId="0" applyFill="1" applyBorder="1">
      <alignment vertical="center"/>
    </xf>
    <xf numFmtId="0" fontId="7" fillId="4" borderId="3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0" fillId="4" borderId="3" xfId="0" applyFill="1" applyBorder="1" applyAlignment="1">
      <alignment horizontal="right" vertical="center"/>
    </xf>
    <xf numFmtId="0" fontId="0" fillId="4" borderId="3" xfId="0" applyFill="1" applyBorder="1" applyAlignment="1">
      <alignment vertical="center" shrinkToFit="1"/>
    </xf>
    <xf numFmtId="0" fontId="0" fillId="4" borderId="54" xfId="0" applyFill="1" applyBorder="1" applyAlignment="1">
      <alignment vertical="center" wrapText="1"/>
    </xf>
    <xf numFmtId="0" fontId="0" fillId="4" borderId="35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7" xfId="0" applyFill="1" applyBorder="1" applyAlignment="1">
      <alignment vertical="center" shrinkToFit="1"/>
    </xf>
    <xf numFmtId="0" fontId="0" fillId="4" borderId="34" xfId="0" applyFill="1" applyBorder="1" applyAlignment="1">
      <alignment vertical="center" wrapText="1"/>
    </xf>
    <xf numFmtId="0" fontId="8" fillId="4" borderId="82" xfId="0" applyFont="1" applyFill="1" applyBorder="1" applyAlignment="1">
      <alignment horizontal="right" vertical="center"/>
    </xf>
    <xf numFmtId="0" fontId="7" fillId="4" borderId="83" xfId="0" applyFont="1" applyFill="1" applyBorder="1" applyAlignment="1">
      <alignment vertical="center" wrapText="1"/>
    </xf>
    <xf numFmtId="0" fontId="7" fillId="4" borderId="83" xfId="0" applyFont="1" applyFill="1" applyBorder="1">
      <alignment vertical="center"/>
    </xf>
    <xf numFmtId="0" fontId="8" fillId="4" borderId="20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shrinkToFit="1"/>
    </xf>
    <xf numFmtId="0" fontId="7" fillId="4" borderId="16" xfId="0" applyFont="1" applyFill="1" applyBorder="1">
      <alignment vertical="center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7" fillId="2" borderId="88" xfId="0" applyFont="1" applyFill="1" applyBorder="1" applyAlignment="1">
      <alignment horizontal="center" vertical="center"/>
    </xf>
    <xf numFmtId="0" fontId="7" fillId="4" borderId="88" xfId="0" applyFont="1" applyFill="1" applyBorder="1" applyAlignment="1">
      <alignment horizontal="center" vertical="center"/>
    </xf>
    <xf numFmtId="38" fontId="7" fillId="4" borderId="86" xfId="0" applyNumberFormat="1" applyFont="1" applyFill="1" applyBorder="1" applyAlignment="1" applyProtection="1">
      <alignment horizontal="center" vertical="center"/>
      <protection hidden="1"/>
    </xf>
    <xf numFmtId="38" fontId="7" fillId="4" borderId="84" xfId="0" applyNumberFormat="1" applyFont="1" applyFill="1" applyBorder="1" applyAlignment="1" applyProtection="1">
      <alignment horizontal="right" vertical="center"/>
      <protection hidden="1"/>
    </xf>
    <xf numFmtId="0" fontId="7" fillId="2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38" fontId="7" fillId="4" borderId="91" xfId="0" applyNumberFormat="1" applyFont="1" applyFill="1" applyBorder="1" applyAlignment="1" applyProtection="1">
      <alignment horizontal="center" vertical="center"/>
      <protection hidden="1"/>
    </xf>
    <xf numFmtId="38" fontId="7" fillId="4" borderId="92" xfId="0" applyNumberFormat="1" applyFont="1" applyFill="1" applyBorder="1" applyAlignment="1" applyProtection="1">
      <alignment horizontal="right" vertical="center"/>
      <protection hidden="1"/>
    </xf>
    <xf numFmtId="0" fontId="7" fillId="4" borderId="96" xfId="0" applyFont="1" applyFill="1" applyBorder="1" applyAlignment="1">
      <alignment horizontal="center" vertical="center"/>
    </xf>
    <xf numFmtId="38" fontId="7" fillId="4" borderId="94" xfId="0" applyNumberFormat="1" applyFont="1" applyFill="1" applyBorder="1" applyAlignment="1" applyProtection="1">
      <alignment horizontal="center" vertical="center"/>
      <protection hidden="1"/>
    </xf>
    <xf numFmtId="38" fontId="7" fillId="4" borderId="89" xfId="0" applyNumberFormat="1" applyFont="1" applyFill="1" applyBorder="1" applyAlignment="1" applyProtection="1">
      <alignment horizontal="right" vertical="center"/>
      <protection hidden="1"/>
    </xf>
    <xf numFmtId="0" fontId="7" fillId="4" borderId="88" xfId="0" applyFont="1" applyFill="1" applyBorder="1" applyAlignment="1" applyProtection="1">
      <alignment horizontal="center" vertical="center"/>
      <protection hidden="1"/>
    </xf>
    <xf numFmtId="38" fontId="7" fillId="4" borderId="87" xfId="0" applyNumberFormat="1" applyFont="1" applyFill="1" applyBorder="1" applyAlignment="1" applyProtection="1">
      <alignment horizontal="center" vertical="center"/>
      <protection hidden="1"/>
    </xf>
    <xf numFmtId="38" fontId="7" fillId="4" borderId="97" xfId="0" applyNumberFormat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>
      <alignment horizontal="right"/>
    </xf>
    <xf numFmtId="0" fontId="7" fillId="4" borderId="0" xfId="0" applyFont="1" applyFill="1" applyAlignment="1"/>
    <xf numFmtId="0" fontId="8" fillId="4" borderId="0" xfId="0" applyFont="1" applyFill="1" applyAlignment="1"/>
    <xf numFmtId="0" fontId="0" fillId="4" borderId="0" xfId="0" applyFill="1" applyAlignment="1">
      <alignment horizontal="left"/>
    </xf>
    <xf numFmtId="0" fontId="40" fillId="0" borderId="0" xfId="4" applyFont="1">
      <alignment vertical="center"/>
    </xf>
    <xf numFmtId="58" fontId="41" fillId="0" borderId="0" xfId="4" applyNumberFormat="1" applyFont="1" applyAlignment="1">
      <alignment horizontal="right" vertical="center"/>
    </xf>
    <xf numFmtId="58" fontId="40" fillId="0" borderId="0" xfId="4" applyNumberFormat="1" applyFont="1">
      <alignment vertical="center"/>
    </xf>
    <xf numFmtId="0" fontId="43" fillId="0" borderId="0" xfId="4" applyFont="1">
      <alignment vertical="center"/>
    </xf>
    <xf numFmtId="0" fontId="41" fillId="0" borderId="0" xfId="4" applyFont="1">
      <alignment vertical="center"/>
    </xf>
    <xf numFmtId="0" fontId="44" fillId="0" borderId="0" xfId="4" applyFont="1">
      <alignment vertical="center"/>
    </xf>
    <xf numFmtId="0" fontId="44" fillId="0" borderId="0" xfId="4" applyFont="1" applyAlignment="1">
      <alignment horizontal="right" vertical="center"/>
    </xf>
    <xf numFmtId="0" fontId="46" fillId="0" borderId="0" xfId="4" applyFont="1">
      <alignment vertical="center"/>
    </xf>
    <xf numFmtId="0" fontId="40" fillId="0" borderId="0" xfId="4" applyFont="1" applyAlignment="1">
      <alignment horizontal="left" vertical="center" indent="3"/>
    </xf>
    <xf numFmtId="0" fontId="37" fillId="0" borderId="0" xfId="4" applyFont="1" applyAlignment="1">
      <alignment horizontal="left" vertical="center"/>
    </xf>
    <xf numFmtId="0" fontId="36" fillId="0" borderId="0" xfId="4" applyFont="1">
      <alignment vertical="center"/>
    </xf>
    <xf numFmtId="0" fontId="38" fillId="0" borderId="0" xfId="4" applyFont="1" applyAlignment="1">
      <alignment horizontal="right" vertical="center"/>
    </xf>
    <xf numFmtId="0" fontId="48" fillId="0" borderId="0" xfId="0" applyFont="1" applyAlignment="1">
      <alignment vertical="center" wrapText="1"/>
    </xf>
    <xf numFmtId="0" fontId="51" fillId="0" borderId="0" xfId="0" applyFont="1">
      <alignment vertical="center"/>
    </xf>
    <xf numFmtId="0" fontId="51" fillId="0" borderId="103" xfId="0" applyFont="1" applyBorder="1" applyAlignment="1">
      <alignment horizontal="center" vertical="center"/>
    </xf>
    <xf numFmtId="0" fontId="51" fillId="0" borderId="104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51" fillId="0" borderId="106" xfId="0" applyFont="1" applyBorder="1" applyAlignment="1">
      <alignment horizontal="center" vertical="center"/>
    </xf>
    <xf numFmtId="0" fontId="55" fillId="5" borderId="118" xfId="0" applyFont="1" applyFill="1" applyBorder="1" applyAlignment="1">
      <alignment horizontal="center" vertical="center" wrapText="1"/>
    </xf>
    <xf numFmtId="0" fontId="51" fillId="0" borderId="123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124" xfId="0" applyFont="1" applyBorder="1" applyAlignment="1">
      <alignment horizontal="center" vertical="center"/>
    </xf>
    <xf numFmtId="0" fontId="51" fillId="0" borderId="128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0" fontId="51" fillId="0" borderId="129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11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7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31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1" fillId="0" borderId="132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104" xfId="0" applyFont="1" applyBorder="1" applyAlignment="1">
      <alignment horizontal="left" vertical="center"/>
    </xf>
    <xf numFmtId="0" fontId="51" fillId="0" borderId="50" xfId="0" applyFont="1" applyBorder="1" applyAlignment="1">
      <alignment horizontal="center" vertical="center"/>
    </xf>
    <xf numFmtId="0" fontId="51" fillId="0" borderId="133" xfId="0" applyFont="1" applyBorder="1" applyAlignment="1">
      <alignment horizontal="center" vertical="center"/>
    </xf>
    <xf numFmtId="0" fontId="51" fillId="0" borderId="134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65" xfId="0" applyFont="1" applyBorder="1" applyAlignment="1">
      <alignment horizontal="center" vertical="center"/>
    </xf>
    <xf numFmtId="0" fontId="51" fillId="0" borderId="111" xfId="0" applyFont="1" applyBorder="1" applyAlignment="1">
      <alignment horizontal="center" vertical="center"/>
    </xf>
    <xf numFmtId="0" fontId="51" fillId="0" borderId="112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14" xfId="0" applyFont="1" applyBorder="1" applyAlignment="1">
      <alignment horizontal="center" vertical="center"/>
    </xf>
    <xf numFmtId="0" fontId="51" fillId="0" borderId="31" xfId="0" applyFont="1" applyBorder="1">
      <alignment vertical="center"/>
    </xf>
    <xf numFmtId="0" fontId="51" fillId="0" borderId="55" xfId="0" applyFont="1" applyBorder="1" applyAlignment="1">
      <alignment horizontal="left" vertical="center"/>
    </xf>
    <xf numFmtId="0" fontId="51" fillId="0" borderId="18" xfId="0" applyFont="1" applyBorder="1" applyAlignment="1">
      <alignment horizontal="left" vertical="center"/>
    </xf>
    <xf numFmtId="0" fontId="51" fillId="0" borderId="136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37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138" xfId="0" applyFont="1" applyBorder="1" applyAlignment="1">
      <alignment horizontal="center" vertical="center"/>
    </xf>
    <xf numFmtId="0" fontId="51" fillId="0" borderId="139" xfId="0" applyFont="1" applyBorder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51" fillId="0" borderId="140" xfId="0" applyFont="1" applyBorder="1" applyAlignment="1">
      <alignment horizontal="center" vertical="center"/>
    </xf>
    <xf numFmtId="0" fontId="51" fillId="0" borderId="141" xfId="0" applyFont="1" applyBorder="1" applyAlignment="1">
      <alignment horizontal="center" vertical="center"/>
    </xf>
    <xf numFmtId="0" fontId="51" fillId="0" borderId="142" xfId="0" applyFont="1" applyBorder="1" applyAlignment="1">
      <alignment horizontal="center" vertical="center"/>
    </xf>
    <xf numFmtId="0" fontId="51" fillId="0" borderId="143" xfId="0" applyFont="1" applyBorder="1" applyAlignment="1">
      <alignment horizontal="center" vertical="center"/>
    </xf>
    <xf numFmtId="0" fontId="51" fillId="0" borderId="144" xfId="0" applyFont="1" applyBorder="1" applyAlignment="1">
      <alignment horizontal="center" vertical="center"/>
    </xf>
    <xf numFmtId="0" fontId="51" fillId="0" borderId="3" xfId="0" applyFont="1" applyBorder="1">
      <alignment vertical="center"/>
    </xf>
    <xf numFmtId="0" fontId="56" fillId="0" borderId="0" xfId="0" applyFont="1" applyAlignment="1"/>
    <xf numFmtId="0" fontId="51" fillId="0" borderId="0" xfId="0" applyFont="1" applyAlignment="1">
      <alignment horizontal="center" vertical="center"/>
    </xf>
    <xf numFmtId="0" fontId="58" fillId="0" borderId="0" xfId="0" applyFont="1" applyAlignment="1"/>
    <xf numFmtId="0" fontId="51" fillId="0" borderId="0" xfId="0" applyFont="1" applyAlignment="1"/>
    <xf numFmtId="176" fontId="8" fillId="4" borderId="45" xfId="0" applyNumberFormat="1" applyFont="1" applyFill="1" applyBorder="1" applyAlignment="1" applyProtection="1">
      <alignment vertical="top"/>
      <protection hidden="1"/>
    </xf>
    <xf numFmtId="0" fontId="60" fillId="0" borderId="0" xfId="5" applyFont="1">
      <alignment vertical="center"/>
    </xf>
    <xf numFmtId="0" fontId="1" fillId="0" borderId="0" xfId="5">
      <alignment vertical="center"/>
    </xf>
    <xf numFmtId="0" fontId="61" fillId="0" borderId="0" xfId="5" applyFont="1">
      <alignment vertical="center"/>
    </xf>
    <xf numFmtId="0" fontId="62" fillId="0" borderId="0" xfId="5" applyFont="1">
      <alignment vertical="center"/>
    </xf>
    <xf numFmtId="0" fontId="50" fillId="0" borderId="0" xfId="5" applyFont="1">
      <alignment vertical="center"/>
    </xf>
    <xf numFmtId="0" fontId="55" fillId="0" borderId="0" xfId="5" applyFont="1">
      <alignment vertical="center"/>
    </xf>
    <xf numFmtId="0" fontId="7" fillId="0" borderId="104" xfId="5" applyFont="1" applyBorder="1" applyAlignment="1" applyProtection="1">
      <alignment horizontal="center" vertical="center" shrinkToFit="1"/>
      <protection hidden="1"/>
    </xf>
    <xf numFmtId="0" fontId="63" fillId="0" borderId="106" xfId="5" applyFont="1" applyBorder="1" applyAlignment="1">
      <alignment horizontal="center" vertical="center"/>
    </xf>
    <xf numFmtId="0" fontId="7" fillId="0" borderId="8" xfId="5" applyFont="1" applyBorder="1" applyAlignment="1" applyProtection="1">
      <alignment horizontal="center" vertical="center"/>
      <protection hidden="1"/>
    </xf>
    <xf numFmtId="0" fontId="53" fillId="0" borderId="65" xfId="5" applyFont="1" applyBorder="1">
      <alignment vertical="center"/>
    </xf>
    <xf numFmtId="0" fontId="53" fillId="0" borderId="63" xfId="5" applyFont="1" applyBorder="1">
      <alignment vertical="center"/>
    </xf>
    <xf numFmtId="0" fontId="53" fillId="0" borderId="63" xfId="5" applyFont="1" applyBorder="1" applyAlignment="1">
      <alignment vertical="center" wrapText="1"/>
    </xf>
    <xf numFmtId="0" fontId="53" fillId="0" borderId="63" xfId="5" applyFont="1" applyBorder="1" applyAlignment="1">
      <alignment vertical="top" wrapText="1"/>
    </xf>
    <xf numFmtId="0" fontId="7" fillId="0" borderId="9" xfId="5" applyFont="1" applyBorder="1" applyAlignment="1" applyProtection="1">
      <alignment horizontal="center" vertical="center"/>
      <protection hidden="1"/>
    </xf>
    <xf numFmtId="38" fontId="8" fillId="0" borderId="30" xfId="6" applyFont="1" applyFill="1" applyBorder="1" applyAlignment="1" applyProtection="1">
      <alignment horizontal="center" vertical="center" shrinkToFit="1"/>
      <protection hidden="1"/>
    </xf>
    <xf numFmtId="38" fontId="8" fillId="0" borderId="5" xfId="6" applyFont="1" applyFill="1" applyBorder="1" applyAlignment="1" applyProtection="1">
      <alignment horizontal="center" vertical="center" shrinkToFit="1"/>
      <protection hidden="1"/>
    </xf>
    <xf numFmtId="0" fontId="53" fillId="0" borderId="64" xfId="5" applyFont="1" applyBorder="1" applyAlignment="1">
      <alignment horizontal="center" vertical="center"/>
    </xf>
    <xf numFmtId="0" fontId="7" fillId="0" borderId="18" xfId="5" applyFont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>
      <alignment vertical="center" textRotation="255"/>
    </xf>
    <xf numFmtId="0" fontId="0" fillId="4" borderId="8" xfId="0" applyFill="1" applyBorder="1" applyAlignment="1">
      <alignment vertical="center" textRotation="255"/>
    </xf>
    <xf numFmtId="0" fontId="7" fillId="4" borderId="35" xfId="0" applyFont="1" applyFill="1" applyBorder="1" applyAlignment="1">
      <alignment vertical="center" shrinkToFit="1"/>
    </xf>
    <xf numFmtId="0" fontId="7" fillId="4" borderId="17" xfId="0" applyFont="1" applyFill="1" applyBorder="1" applyAlignment="1">
      <alignment vertical="center" shrinkToFit="1"/>
    </xf>
    <xf numFmtId="0" fontId="7" fillId="4" borderId="34" xfId="0" applyFont="1" applyFill="1" applyBorder="1" applyAlignment="1">
      <alignment vertical="center" shrinkToFit="1"/>
    </xf>
    <xf numFmtId="0" fontId="7" fillId="4" borderId="35" xfId="0" applyFont="1" applyFill="1" applyBorder="1" applyAlignment="1">
      <alignment horizontal="distributed" vertical="center" shrinkToFit="1"/>
    </xf>
    <xf numFmtId="0" fontId="7" fillId="4" borderId="17" xfId="0" applyFont="1" applyFill="1" applyBorder="1" applyAlignment="1">
      <alignment horizontal="distributed" vertical="center" shrinkToFit="1"/>
    </xf>
    <xf numFmtId="0" fontId="7" fillId="4" borderId="34" xfId="0" applyFont="1" applyFill="1" applyBorder="1" applyAlignment="1">
      <alignment horizontal="distributed" vertical="center" shrinkToFit="1"/>
    </xf>
    <xf numFmtId="0" fontId="7" fillId="4" borderId="35" xfId="0" applyFont="1" applyFill="1" applyBorder="1" applyAlignment="1">
      <alignment horizontal="left" vertical="center" shrinkToFit="1"/>
    </xf>
    <xf numFmtId="0" fontId="7" fillId="4" borderId="17" xfId="0" applyFont="1" applyFill="1" applyBorder="1" applyAlignment="1">
      <alignment horizontal="left" vertical="center" shrinkToFit="1"/>
    </xf>
    <xf numFmtId="0" fontId="7" fillId="4" borderId="34" xfId="0" applyFont="1" applyFill="1" applyBorder="1" applyAlignment="1">
      <alignment horizontal="left" vertical="center" shrinkToFit="1"/>
    </xf>
    <xf numFmtId="0" fontId="8" fillId="4" borderId="30" xfId="0" applyFont="1" applyFill="1" applyBorder="1" applyAlignment="1">
      <alignment horizontal="distributed" vertical="center"/>
    </xf>
    <xf numFmtId="0" fontId="8" fillId="4" borderId="5" xfId="0" applyFont="1" applyFill="1" applyBorder="1" applyAlignment="1">
      <alignment horizontal="distributed" vertical="center"/>
    </xf>
    <xf numFmtId="0" fontId="8" fillId="4" borderId="36" xfId="0" applyFont="1" applyFill="1" applyBorder="1" applyAlignment="1">
      <alignment horizontal="distributed" vertical="center"/>
    </xf>
    <xf numFmtId="0" fontId="0" fillId="4" borderId="0" xfId="0" applyFill="1" applyAlignment="1" applyProtection="1">
      <alignment horizontal="center" vertical="center"/>
      <protection hidden="1"/>
    </xf>
    <xf numFmtId="38" fontId="7" fillId="4" borderId="8" xfId="1" applyFont="1" applyFill="1" applyBorder="1" applyAlignment="1" applyProtection="1">
      <alignment horizontal="center" vertical="center"/>
      <protection hidden="1"/>
    </xf>
    <xf numFmtId="0" fontId="7" fillId="4" borderId="37" xfId="0" applyFont="1" applyFill="1" applyBorder="1" applyAlignment="1" applyProtection="1">
      <alignment horizontal="center" vertical="center"/>
      <protection hidden="1"/>
    </xf>
    <xf numFmtId="0" fontId="7" fillId="4" borderId="38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/>
      <protection hidden="1"/>
    </xf>
    <xf numFmtId="0" fontId="7" fillId="4" borderId="37" xfId="0" applyFont="1" applyFill="1" applyBorder="1" applyAlignment="1" applyProtection="1">
      <alignment horizontal="center" vertical="center" shrinkToFit="1"/>
      <protection hidden="1"/>
    </xf>
    <xf numFmtId="0" fontId="7" fillId="4" borderId="38" xfId="0" applyFont="1" applyFill="1" applyBorder="1" applyAlignment="1" applyProtection="1">
      <alignment horizontal="center" vertical="center" shrinkToFit="1"/>
      <protection hidden="1"/>
    </xf>
    <xf numFmtId="0" fontId="20" fillId="4" borderId="37" xfId="0" applyFont="1" applyFill="1" applyBorder="1" applyAlignment="1" applyProtection="1">
      <alignment horizontal="center" vertical="center"/>
      <protection hidden="1"/>
    </xf>
    <xf numFmtId="0" fontId="20" fillId="4" borderId="38" xfId="0" applyFont="1" applyFill="1" applyBorder="1" applyAlignment="1" applyProtection="1">
      <alignment horizontal="center" vertical="center"/>
      <protection hidden="1"/>
    </xf>
    <xf numFmtId="0" fontId="20" fillId="4" borderId="55" xfId="0" applyFont="1" applyFill="1" applyBorder="1" applyAlignment="1" applyProtection="1">
      <alignment horizontal="center" vertical="center"/>
      <protection hidden="1"/>
    </xf>
    <xf numFmtId="38" fontId="8" fillId="4" borderId="35" xfId="1" applyFont="1" applyFill="1" applyBorder="1" applyAlignment="1" applyProtection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38" fontId="7" fillId="4" borderId="35" xfId="1" applyFont="1" applyFill="1" applyBorder="1" applyAlignment="1" applyProtection="1">
      <alignment horizontal="center" vertical="center"/>
      <protection hidden="1"/>
    </xf>
    <xf numFmtId="38" fontId="7" fillId="4" borderId="17" xfId="1" applyFont="1" applyFill="1" applyBorder="1" applyAlignment="1" applyProtection="1">
      <alignment horizontal="center" vertical="center"/>
      <protection hidden="1"/>
    </xf>
    <xf numFmtId="38" fontId="7" fillId="4" borderId="30" xfId="1" applyFont="1" applyFill="1" applyBorder="1" applyAlignment="1" applyProtection="1">
      <alignment horizontal="center" vertical="center"/>
      <protection hidden="1"/>
    </xf>
    <xf numFmtId="38" fontId="7" fillId="4" borderId="5" xfId="1" applyFont="1" applyFill="1" applyBorder="1" applyAlignment="1" applyProtection="1">
      <alignment horizontal="center" vertical="center"/>
      <protection hidden="1"/>
    </xf>
    <xf numFmtId="38" fontId="7" fillId="4" borderId="9" xfId="1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/>
    </xf>
    <xf numFmtId="0" fontId="8" fillId="4" borderId="34" xfId="0" applyFont="1" applyFill="1" applyBorder="1" applyAlignment="1">
      <alignment horizontal="distributed" vertical="center"/>
    </xf>
    <xf numFmtId="0" fontId="48" fillId="5" borderId="0" xfId="0" applyFont="1" applyFill="1" applyAlignment="1">
      <alignment horizontal="left" vertical="top" wrapText="1"/>
    </xf>
    <xf numFmtId="0" fontId="7" fillId="4" borderId="52" xfId="0" applyFont="1" applyFill="1" applyBorder="1" applyAlignment="1">
      <alignment horizontal="center" vertical="center" textRotation="255" shrinkToFit="1"/>
    </xf>
    <xf numFmtId="0" fontId="7" fillId="4" borderId="47" xfId="0" applyFont="1" applyFill="1" applyBorder="1" applyAlignment="1">
      <alignment horizontal="center" vertical="center" textRotation="255" shrinkToFit="1"/>
    </xf>
    <xf numFmtId="0" fontId="8" fillId="4" borderId="35" xfId="0" applyFont="1" applyFill="1" applyBorder="1" applyAlignment="1">
      <alignment horizontal="distributed" vertical="center" shrinkToFit="1"/>
    </xf>
    <xf numFmtId="0" fontId="8" fillId="4" borderId="17" xfId="0" applyFont="1" applyFill="1" applyBorder="1" applyAlignment="1">
      <alignment horizontal="distributed" vertical="center" shrinkToFit="1"/>
    </xf>
    <xf numFmtId="0" fontId="8" fillId="4" borderId="34" xfId="0" applyFont="1" applyFill="1" applyBorder="1" applyAlignment="1">
      <alignment horizontal="distributed" vertical="center" shrinkToFit="1"/>
    </xf>
    <xf numFmtId="0" fontId="8" fillId="4" borderId="35" xfId="0" applyFont="1" applyFill="1" applyBorder="1" applyAlignment="1">
      <alignment vertical="center" shrinkToFit="1"/>
    </xf>
    <xf numFmtId="0" fontId="8" fillId="4" borderId="17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 shrinkToFit="1"/>
    </xf>
    <xf numFmtId="0" fontId="8" fillId="4" borderId="85" xfId="0" applyFont="1" applyFill="1" applyBorder="1" applyAlignment="1">
      <alignment horizontal="distributed" vertical="center"/>
    </xf>
    <xf numFmtId="0" fontId="8" fillId="4" borderId="86" xfId="0" applyFont="1" applyFill="1" applyBorder="1" applyAlignment="1">
      <alignment horizontal="distributed" vertical="center"/>
    </xf>
    <xf numFmtId="0" fontId="8" fillId="4" borderId="87" xfId="0" applyFont="1" applyFill="1" applyBorder="1" applyAlignment="1">
      <alignment horizontal="distributed" vertical="center"/>
    </xf>
    <xf numFmtId="38" fontId="7" fillId="4" borderId="88" xfId="1" applyFont="1" applyFill="1" applyBorder="1" applyAlignment="1" applyProtection="1">
      <alignment horizontal="center" vertical="center"/>
      <protection hidden="1"/>
    </xf>
    <xf numFmtId="38" fontId="7" fillId="4" borderId="86" xfId="1" applyFont="1" applyFill="1" applyBorder="1" applyAlignment="1" applyProtection="1">
      <alignment horizontal="center" vertical="center"/>
      <protection hidden="1"/>
    </xf>
    <xf numFmtId="38" fontId="7" fillId="4" borderId="87" xfId="1" applyFont="1" applyFill="1" applyBorder="1" applyAlignment="1" applyProtection="1">
      <alignment horizontal="center" vertical="center"/>
      <protection hidden="1"/>
    </xf>
    <xf numFmtId="38" fontId="8" fillId="4" borderId="35" xfId="1" applyFont="1" applyFill="1" applyBorder="1" applyAlignment="1" applyProtection="1">
      <alignment vertical="center"/>
    </xf>
    <xf numFmtId="38" fontId="8" fillId="4" borderId="17" xfId="1" applyFont="1" applyFill="1" applyBorder="1" applyAlignment="1" applyProtection="1">
      <alignment vertical="center"/>
    </xf>
    <xf numFmtId="38" fontId="7" fillId="4" borderId="34" xfId="1" applyFont="1" applyFill="1" applyBorder="1" applyAlignment="1" applyProtection="1">
      <alignment horizontal="center" vertical="center"/>
      <protection hidden="1"/>
    </xf>
    <xf numFmtId="38" fontId="8" fillId="4" borderId="30" xfId="1" applyFont="1" applyFill="1" applyBorder="1" applyAlignment="1" applyProtection="1">
      <alignment vertical="center"/>
    </xf>
    <xf numFmtId="0" fontId="8" fillId="4" borderId="5" xfId="0" applyFont="1" applyFill="1" applyBorder="1">
      <alignment vertical="center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4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34" xfId="0" applyFill="1" applyBorder="1" applyAlignment="1" applyProtection="1">
      <alignment horizontal="center" vertical="center"/>
      <protection hidden="1"/>
    </xf>
    <xf numFmtId="0" fontId="7" fillId="4" borderId="3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4" fillId="4" borderId="0" xfId="0" applyNumberFormat="1" applyFont="1" applyFill="1" applyAlignment="1" applyProtection="1">
      <alignment horizontal="left" vertical="center" shrinkToFit="1"/>
      <protection hidden="1"/>
    </xf>
    <xf numFmtId="0" fontId="8" fillId="2" borderId="35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distributed" vertical="center"/>
    </xf>
    <xf numFmtId="0" fontId="8" fillId="2" borderId="34" xfId="0" applyFont="1" applyFill="1" applyBorder="1" applyAlignment="1">
      <alignment horizontal="distributed" vertical="center"/>
    </xf>
    <xf numFmtId="0" fontId="8" fillId="2" borderId="30" xfId="0" applyFont="1" applyFill="1" applyBorder="1" applyAlignment="1">
      <alignment horizontal="distributed" vertical="center"/>
    </xf>
    <xf numFmtId="0" fontId="8" fillId="2" borderId="5" xfId="0" applyFont="1" applyFill="1" applyBorder="1" applyAlignment="1">
      <alignment horizontal="distributed" vertical="center"/>
    </xf>
    <xf numFmtId="0" fontId="8" fillId="2" borderId="36" xfId="0" applyFont="1" applyFill="1" applyBorder="1" applyAlignment="1">
      <alignment horizontal="distributed" vertical="center"/>
    </xf>
    <xf numFmtId="0" fontId="8" fillId="2" borderId="35" xfId="0" applyFont="1" applyFill="1" applyBorder="1" applyAlignment="1">
      <alignment horizontal="distributed" vertical="center" shrinkToFit="1"/>
    </xf>
    <xf numFmtId="0" fontId="8" fillId="2" borderId="17" xfId="0" applyFont="1" applyFill="1" applyBorder="1" applyAlignment="1">
      <alignment horizontal="distributed" vertical="center" shrinkToFit="1"/>
    </xf>
    <xf numFmtId="0" fontId="8" fillId="2" borderId="34" xfId="0" applyFont="1" applyFill="1" applyBorder="1" applyAlignment="1">
      <alignment horizontal="distributed" vertical="center" shrinkToFit="1"/>
    </xf>
    <xf numFmtId="0" fontId="8" fillId="2" borderId="3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8" fillId="2" borderId="34" xfId="0" applyFont="1" applyFill="1" applyBorder="1" applyAlignment="1">
      <alignment vertical="center" shrinkToFit="1"/>
    </xf>
    <xf numFmtId="0" fontId="8" fillId="2" borderId="85" xfId="0" applyFont="1" applyFill="1" applyBorder="1" applyAlignment="1">
      <alignment horizontal="distributed" vertical="center"/>
    </xf>
    <xf numFmtId="0" fontId="8" fillId="2" borderId="86" xfId="0" applyFont="1" applyFill="1" applyBorder="1" applyAlignment="1">
      <alignment horizontal="distributed" vertical="center"/>
    </xf>
    <xf numFmtId="0" fontId="8" fillId="2" borderId="87" xfId="0" applyFont="1" applyFill="1" applyBorder="1" applyAlignment="1">
      <alignment horizontal="distributed" vertical="center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7" fillId="4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38" fontId="0" fillId="4" borderId="3" xfId="0" applyNumberFormat="1" applyFill="1" applyBorder="1" applyAlignment="1" applyProtection="1">
      <alignment horizontal="right" vertical="center"/>
      <protection hidden="1"/>
    </xf>
    <xf numFmtId="38" fontId="0" fillId="4" borderId="23" xfId="0" applyNumberFormat="1" applyFill="1" applyBorder="1" applyAlignment="1" applyProtection="1">
      <alignment horizontal="right" vertical="center"/>
      <protection hidden="1"/>
    </xf>
    <xf numFmtId="38" fontId="0" fillId="4" borderId="31" xfId="1" applyFont="1" applyFill="1" applyBorder="1" applyAlignment="1" applyProtection="1">
      <alignment horizontal="right" vertical="center"/>
      <protection hidden="1"/>
    </xf>
    <xf numFmtId="38" fontId="0" fillId="4" borderId="43" xfId="1" applyFont="1" applyFill="1" applyBorder="1" applyAlignment="1" applyProtection="1">
      <alignment horizontal="right" vertical="center"/>
      <protection hidden="1"/>
    </xf>
    <xf numFmtId="38" fontId="0" fillId="4" borderId="33" xfId="1" applyFont="1" applyFill="1" applyBorder="1" applyAlignment="1" applyProtection="1">
      <alignment horizontal="right" vertical="center"/>
      <protection hidden="1"/>
    </xf>
    <xf numFmtId="38" fontId="0" fillId="4" borderId="44" xfId="1" applyFont="1" applyFill="1" applyBorder="1" applyAlignment="1" applyProtection="1">
      <alignment horizontal="right" vertical="center"/>
      <protection hidden="1"/>
    </xf>
    <xf numFmtId="0" fontId="0" fillId="4" borderId="1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38" fontId="7" fillId="4" borderId="36" xfId="1" applyFont="1" applyFill="1" applyBorder="1" applyAlignment="1" applyProtection="1">
      <alignment horizontal="center" vertical="center"/>
      <protection hidden="1"/>
    </xf>
    <xf numFmtId="0" fontId="7" fillId="2" borderId="80" xfId="0" quotePrefix="1" applyFont="1" applyFill="1" applyBorder="1" applyAlignment="1">
      <alignment horizontal="center" vertical="top" textRotation="255"/>
    </xf>
    <xf numFmtId="0" fontId="8" fillId="4" borderId="3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7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36" xfId="0" applyFont="1" applyFill="1" applyBorder="1" applyAlignment="1">
      <alignment horizontal="center" vertical="center" shrinkToFit="1"/>
    </xf>
    <xf numFmtId="0" fontId="27" fillId="4" borderId="79" xfId="0" applyFont="1" applyFill="1" applyBorder="1" applyAlignment="1">
      <alignment horizontal="center" vertical="center" shrinkToFit="1"/>
    </xf>
    <xf numFmtId="0" fontId="27" fillId="4" borderId="3" xfId="0" applyFont="1" applyFill="1" applyBorder="1" applyAlignment="1">
      <alignment horizontal="center" vertical="center" shrinkToFit="1"/>
    </xf>
    <xf numFmtId="0" fontId="7" fillId="4" borderId="50" xfId="0" applyFont="1" applyFill="1" applyBorder="1" applyAlignment="1">
      <alignment horizontal="right" vertical="center" shrinkToFit="1"/>
    </xf>
    <xf numFmtId="0" fontId="7" fillId="4" borderId="41" xfId="0" applyFont="1" applyFill="1" applyBorder="1" applyAlignment="1">
      <alignment horizontal="right" vertical="center" shrinkToFit="1"/>
    </xf>
    <xf numFmtId="0" fontId="0" fillId="4" borderId="50" xfId="0" applyFill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distributed" vertical="center"/>
    </xf>
    <xf numFmtId="0" fontId="8" fillId="4" borderId="4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38" fontId="8" fillId="4" borderId="1" xfId="1" applyFont="1" applyFill="1" applyBorder="1" applyAlignment="1" applyProtection="1">
      <alignment vertical="center"/>
    </xf>
    <xf numFmtId="0" fontId="8" fillId="4" borderId="4" xfId="0" applyFont="1" applyFill="1" applyBorder="1">
      <alignment vertical="center"/>
    </xf>
    <xf numFmtId="38" fontId="8" fillId="4" borderId="85" xfId="1" applyFont="1" applyFill="1" applyBorder="1" applyAlignment="1" applyProtection="1">
      <alignment vertical="center"/>
    </xf>
    <xf numFmtId="0" fontId="8" fillId="4" borderId="86" xfId="0" applyFont="1" applyFill="1" applyBorder="1">
      <alignment vertical="center"/>
    </xf>
    <xf numFmtId="38" fontId="7" fillId="4" borderId="85" xfId="1" applyFont="1" applyFill="1" applyBorder="1" applyAlignment="1" applyProtection="1">
      <alignment horizontal="center" vertical="center"/>
      <protection hidden="1"/>
    </xf>
    <xf numFmtId="38" fontId="7" fillId="4" borderId="1" xfId="1" applyFont="1" applyFill="1" applyBorder="1" applyAlignment="1" applyProtection="1">
      <alignment horizontal="center" vertical="center" wrapText="1"/>
      <protection hidden="1"/>
    </xf>
    <xf numFmtId="38" fontId="7" fillId="4" borderId="4" xfId="1" applyFont="1" applyFill="1" applyBorder="1" applyAlignment="1" applyProtection="1">
      <alignment horizontal="center" vertical="center" wrapText="1"/>
      <protection hidden="1"/>
    </xf>
    <xf numFmtId="38" fontId="7" fillId="4" borderId="26" xfId="1" applyFont="1" applyFill="1" applyBorder="1" applyAlignment="1" applyProtection="1">
      <alignment horizontal="center" vertical="center" wrapText="1"/>
      <protection hidden="1"/>
    </xf>
    <xf numFmtId="38" fontId="7" fillId="4" borderId="15" xfId="1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>
      <alignment vertical="center"/>
    </xf>
    <xf numFmtId="0" fontId="20" fillId="4" borderId="53" xfId="0" applyFont="1" applyFill="1" applyBorder="1" applyAlignment="1" applyProtection="1">
      <alignment horizontal="center" vertical="center"/>
      <protection hidden="1"/>
    </xf>
    <xf numFmtId="0" fontId="7" fillId="4" borderId="50" xfId="0" applyFont="1" applyFill="1" applyBorder="1" applyAlignment="1" applyProtection="1">
      <alignment horizontal="center" vertical="center" wrapText="1"/>
      <protection hidden="1"/>
    </xf>
    <xf numFmtId="0" fontId="7" fillId="4" borderId="41" xfId="0" applyFont="1" applyFill="1" applyBorder="1" applyAlignment="1" applyProtection="1">
      <alignment horizontal="center" vertical="center" wrapText="1"/>
      <protection hidden="1"/>
    </xf>
    <xf numFmtId="0" fontId="10" fillId="4" borderId="35" xfId="0" applyFont="1" applyFill="1" applyBorder="1" applyAlignment="1" applyProtection="1">
      <alignment horizontal="left" vertical="top" wrapText="1"/>
      <protection hidden="1"/>
    </xf>
    <xf numFmtId="0" fontId="10" fillId="4" borderId="17" xfId="0" applyFont="1" applyFill="1" applyBorder="1" applyAlignment="1" applyProtection="1">
      <alignment horizontal="left" vertical="top" wrapText="1"/>
      <protection hidden="1"/>
    </xf>
    <xf numFmtId="11" fontId="10" fillId="4" borderId="18" xfId="0" applyNumberFormat="1" applyFont="1" applyFill="1" applyBorder="1" applyAlignment="1" applyProtection="1">
      <alignment horizontal="left" vertical="top" wrapText="1"/>
      <protection hidden="1"/>
    </xf>
    <xf numFmtId="0" fontId="7" fillId="4" borderId="78" xfId="0" applyFont="1" applyFill="1" applyBorder="1" applyAlignment="1" applyProtection="1">
      <alignment horizontal="center" vertical="top" textRotation="255"/>
      <protection hidden="1"/>
    </xf>
    <xf numFmtId="0" fontId="7" fillId="4" borderId="2" xfId="0" applyFont="1" applyFill="1" applyBorder="1" applyAlignment="1" applyProtection="1">
      <alignment horizontal="center" vertical="top" textRotation="255"/>
      <protection hidden="1"/>
    </xf>
    <xf numFmtId="0" fontId="7" fillId="4" borderId="35" xfId="0" applyFont="1" applyFill="1" applyBorder="1" applyAlignment="1" applyProtection="1">
      <alignment horizontal="center" vertical="center"/>
      <protection hidden="1"/>
    </xf>
    <xf numFmtId="0" fontId="7" fillId="4" borderId="17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 shrinkToFit="1"/>
      <protection hidden="1"/>
    </xf>
    <xf numFmtId="0" fontId="9" fillId="4" borderId="35" xfId="0" applyFont="1" applyFill="1" applyBorder="1" applyAlignment="1" applyProtection="1">
      <alignment horizontal="left" vertical="top" wrapText="1"/>
      <protection hidden="1"/>
    </xf>
    <xf numFmtId="0" fontId="9" fillId="4" borderId="17" xfId="0" applyFont="1" applyFill="1" applyBorder="1" applyAlignment="1" applyProtection="1">
      <alignment horizontal="left" vertical="top" wrapText="1"/>
      <protection hidden="1"/>
    </xf>
    <xf numFmtId="0" fontId="9" fillId="4" borderId="8" xfId="0" applyFont="1" applyFill="1" applyBorder="1" applyAlignment="1" applyProtection="1">
      <alignment horizontal="left" vertical="top" wrapText="1"/>
      <protection hidden="1"/>
    </xf>
    <xf numFmtId="0" fontId="0" fillId="4" borderId="30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7" fillId="4" borderId="55" xfId="0" applyFont="1" applyFill="1" applyBorder="1" applyAlignment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  <protection hidden="1"/>
    </xf>
    <xf numFmtId="0" fontId="7" fillId="4" borderId="69" xfId="0" applyFont="1" applyFill="1" applyBorder="1" applyAlignment="1" applyProtection="1">
      <alignment horizontal="center" vertical="center"/>
      <protection hidden="1"/>
    </xf>
    <xf numFmtId="0" fontId="7" fillId="4" borderId="58" xfId="0" applyFont="1" applyFill="1" applyBorder="1" applyAlignment="1" applyProtection="1">
      <alignment horizontal="center" vertical="center"/>
      <protection hidden="1"/>
    </xf>
    <xf numFmtId="0" fontId="7" fillId="4" borderId="59" xfId="0" applyFont="1" applyFill="1" applyBorder="1" applyAlignment="1" applyProtection="1">
      <alignment horizontal="center" vertical="center"/>
      <protection hidden="1"/>
    </xf>
    <xf numFmtId="0" fontId="7" fillId="4" borderId="70" xfId="0" applyFont="1" applyFill="1" applyBorder="1" applyAlignment="1" applyProtection="1">
      <alignment horizontal="center" vertical="center"/>
      <protection hidden="1"/>
    </xf>
    <xf numFmtId="0" fontId="7" fillId="4" borderId="60" xfId="0" applyFont="1" applyFill="1" applyBorder="1" applyAlignment="1" applyProtection="1">
      <alignment horizontal="center" vertical="center"/>
      <protection hidden="1"/>
    </xf>
    <xf numFmtId="0" fontId="7" fillId="4" borderId="61" xfId="0" applyFont="1" applyFill="1" applyBorder="1" applyAlignment="1" applyProtection="1">
      <alignment horizontal="center" vertical="center"/>
      <protection hidden="1"/>
    </xf>
    <xf numFmtId="0" fontId="7" fillId="4" borderId="71" xfId="0" applyFont="1" applyFill="1" applyBorder="1" applyAlignment="1" applyProtection="1">
      <alignment horizontal="center" vertical="center"/>
      <protection hidden="1"/>
    </xf>
    <xf numFmtId="0" fontId="7" fillId="4" borderId="62" xfId="0" applyFont="1" applyFill="1" applyBorder="1" applyAlignment="1" applyProtection="1">
      <alignment horizontal="center" vertical="center"/>
      <protection hidden="1"/>
    </xf>
    <xf numFmtId="0" fontId="7" fillId="4" borderId="34" xfId="0" applyFont="1" applyFill="1" applyBorder="1" applyAlignment="1" applyProtection="1">
      <alignment horizontal="center" vertical="center"/>
      <protection hidden="1"/>
    </xf>
    <xf numFmtId="0" fontId="9" fillId="4" borderId="34" xfId="0" applyFont="1" applyFill="1" applyBorder="1" applyAlignment="1" applyProtection="1">
      <alignment horizontal="left" vertical="top" wrapText="1"/>
      <protection hidden="1"/>
    </xf>
    <xf numFmtId="11" fontId="10" fillId="4" borderId="41" xfId="0" applyNumberFormat="1" applyFont="1" applyFill="1" applyBorder="1" applyAlignment="1" applyProtection="1">
      <alignment horizontal="left" vertical="top" wrapText="1"/>
      <protection hidden="1"/>
    </xf>
    <xf numFmtId="11" fontId="10" fillId="4" borderId="42" xfId="0" applyNumberFormat="1" applyFont="1" applyFill="1" applyBorder="1" applyAlignment="1" applyProtection="1">
      <alignment horizontal="left" vertical="top" wrapText="1"/>
      <protection hidden="1"/>
    </xf>
    <xf numFmtId="0" fontId="12" fillId="4" borderId="35" xfId="0" applyFont="1" applyFill="1" applyBorder="1" applyAlignment="1">
      <alignment horizontal="left" vertical="center" shrinkToFit="1"/>
    </xf>
    <xf numFmtId="0" fontId="12" fillId="4" borderId="17" xfId="0" applyFont="1" applyFill="1" applyBorder="1" applyAlignment="1">
      <alignment horizontal="left" vertical="center" shrinkToFit="1"/>
    </xf>
    <xf numFmtId="0" fontId="12" fillId="4" borderId="20" xfId="0" applyFont="1" applyFill="1" applyBorder="1" applyAlignment="1">
      <alignment horizontal="left" vertical="center" shrinkToFit="1"/>
    </xf>
    <xf numFmtId="49" fontId="19" fillId="4" borderId="46" xfId="0" applyNumberFormat="1" applyFont="1" applyFill="1" applyBorder="1" applyAlignment="1" applyProtection="1">
      <alignment horizontal="center" vertical="center"/>
      <protection hidden="1"/>
    </xf>
    <xf numFmtId="49" fontId="19" fillId="4" borderId="47" xfId="0" applyNumberFormat="1" applyFont="1" applyFill="1" applyBorder="1" applyAlignment="1" applyProtection="1">
      <alignment horizontal="center" vertical="center"/>
      <protection hidden="1"/>
    </xf>
    <xf numFmtId="49" fontId="19" fillId="4" borderId="11" xfId="0" applyNumberFormat="1" applyFont="1" applyFill="1" applyBorder="1" applyAlignment="1" applyProtection="1">
      <alignment horizontal="center" vertical="center"/>
      <protection hidden="1"/>
    </xf>
    <xf numFmtId="49" fontId="19" fillId="4" borderId="13" xfId="0" applyNumberFormat="1" applyFont="1" applyFill="1" applyBorder="1" applyAlignment="1" applyProtection="1">
      <alignment horizontal="center" vertical="center"/>
      <protection hidden="1"/>
    </xf>
    <xf numFmtId="49" fontId="19" fillId="4" borderId="12" xfId="0" applyNumberFormat="1" applyFont="1" applyFill="1" applyBorder="1" applyAlignment="1" applyProtection="1">
      <alignment horizontal="center" vertical="center"/>
      <protection hidden="1"/>
    </xf>
    <xf numFmtId="49" fontId="19" fillId="4" borderId="14" xfId="0" applyNumberFormat="1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>
      <alignment horizontal="right" vertical="center"/>
    </xf>
    <xf numFmtId="0" fontId="0" fillId="4" borderId="28" xfId="0" applyFill="1" applyBorder="1" applyAlignment="1" applyProtection="1">
      <alignment horizontal="left" vertical="center"/>
      <protection hidden="1"/>
    </xf>
    <xf numFmtId="0" fontId="0" fillId="4" borderId="31" xfId="0" applyFill="1" applyBorder="1" applyAlignment="1" applyProtection="1">
      <alignment horizontal="left" vertical="center"/>
      <protection hidden="1"/>
    </xf>
    <xf numFmtId="0" fontId="0" fillId="4" borderId="39" xfId="0" applyFill="1" applyBorder="1" applyAlignment="1" applyProtection="1">
      <alignment horizontal="left" vertical="center"/>
      <protection hidden="1"/>
    </xf>
    <xf numFmtId="0" fontId="12" fillId="4" borderId="37" xfId="0" applyFont="1" applyFill="1" applyBorder="1" applyAlignment="1" applyProtection="1">
      <alignment horizontal="left" vertical="center"/>
      <protection hidden="1"/>
    </xf>
    <xf numFmtId="0" fontId="12" fillId="4" borderId="38" xfId="0" applyFont="1" applyFill="1" applyBorder="1" applyAlignment="1" applyProtection="1">
      <alignment horizontal="left" vertical="center"/>
      <protection hidden="1"/>
    </xf>
    <xf numFmtId="0" fontId="12" fillId="4" borderId="19" xfId="0" applyFont="1" applyFill="1" applyBorder="1" applyAlignment="1" applyProtection="1">
      <alignment horizontal="left" vertical="center"/>
      <protection hidden="1"/>
    </xf>
    <xf numFmtId="0" fontId="12" fillId="4" borderId="35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7" fillId="4" borderId="80" xfId="0" applyFont="1" applyFill="1" applyBorder="1" applyAlignment="1" applyProtection="1">
      <alignment horizontal="center" vertical="top" textRotation="255"/>
      <protection hidden="1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8" fontId="0" fillId="4" borderId="72" xfId="0" applyNumberFormat="1" applyFill="1" applyBorder="1" applyAlignment="1" applyProtection="1">
      <alignment horizontal="right" vertical="center"/>
      <protection hidden="1"/>
    </xf>
    <xf numFmtId="38" fontId="0" fillId="4" borderId="73" xfId="1" applyFont="1" applyFill="1" applyBorder="1" applyAlignment="1" applyProtection="1">
      <alignment horizontal="right" vertical="center"/>
      <protection hidden="1"/>
    </xf>
    <xf numFmtId="38" fontId="0" fillId="4" borderId="77" xfId="1" applyFont="1" applyFill="1" applyBorder="1" applyAlignment="1" applyProtection="1">
      <alignment horizontal="right" vertical="center"/>
      <protection hidden="1"/>
    </xf>
    <xf numFmtId="38" fontId="0" fillId="4" borderId="76" xfId="1" applyFont="1" applyFill="1" applyBorder="1" applyAlignment="1" applyProtection="1">
      <alignment horizontal="right" vertical="center"/>
      <protection hidden="1"/>
    </xf>
    <xf numFmtId="38" fontId="8" fillId="2" borderId="30" xfId="1" applyFont="1" applyFill="1" applyBorder="1" applyAlignment="1">
      <alignment vertical="center"/>
    </xf>
    <xf numFmtId="0" fontId="8" fillId="2" borderId="5" xfId="0" applyFont="1" applyFill="1" applyBorder="1">
      <alignment vertical="center"/>
    </xf>
    <xf numFmtId="38" fontId="7" fillId="0" borderId="9" xfId="1" applyFont="1" applyFill="1" applyBorder="1" applyAlignment="1" applyProtection="1">
      <alignment horizontal="center" vertical="center"/>
      <protection locked="0"/>
    </xf>
    <xf numFmtId="0" fontId="8" fillId="4" borderId="82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7" fillId="2" borderId="34" xfId="0" applyFont="1" applyFill="1" applyBorder="1" applyAlignment="1">
      <alignment horizontal="left" vertical="center" shrinkToFit="1"/>
    </xf>
    <xf numFmtId="38" fontId="8" fillId="2" borderId="35" xfId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38" fontId="7" fillId="0" borderId="8" xfId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distributed" vertical="center"/>
    </xf>
    <xf numFmtId="0" fontId="8" fillId="2" borderId="4" xfId="0" applyFont="1" applyFill="1" applyBorder="1" applyAlignment="1">
      <alignment horizontal="distributed" vertical="center"/>
    </xf>
    <xf numFmtId="0" fontId="8" fillId="2" borderId="15" xfId="0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vertical="center"/>
    </xf>
    <xf numFmtId="0" fontId="8" fillId="2" borderId="4" xfId="0" applyFont="1" applyFill="1" applyBorder="1">
      <alignment vertical="center"/>
    </xf>
    <xf numFmtId="0" fontId="8" fillId="2" borderId="8" xfId="0" applyFont="1" applyFill="1" applyBorder="1" applyAlignment="1">
      <alignment vertical="center" textRotation="255"/>
    </xf>
    <xf numFmtId="0" fontId="0" fillId="2" borderId="8" xfId="0" applyFill="1" applyBorder="1" applyAlignment="1">
      <alignment vertical="center" textRotation="255"/>
    </xf>
    <xf numFmtId="0" fontId="7" fillId="2" borderId="35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horizontal="distributed" vertical="center" shrinkToFit="1"/>
    </xf>
    <xf numFmtId="0" fontId="7" fillId="2" borderId="17" xfId="0" applyFont="1" applyFill="1" applyBorder="1" applyAlignment="1">
      <alignment horizontal="distributed" vertical="center" shrinkToFit="1"/>
    </xf>
    <xf numFmtId="0" fontId="7" fillId="2" borderId="34" xfId="0" applyFont="1" applyFill="1" applyBorder="1" applyAlignment="1">
      <alignment horizontal="distributed" vertical="center" shrinkToFit="1"/>
    </xf>
    <xf numFmtId="38" fontId="7" fillId="0" borderId="26" xfId="1" applyFont="1" applyFill="1" applyBorder="1" applyAlignment="1" applyProtection="1">
      <alignment horizontal="center" vertical="center" wrapText="1"/>
      <protection locked="0"/>
    </xf>
    <xf numFmtId="38" fontId="7" fillId="0" borderId="88" xfId="1" applyFont="1" applyFill="1" applyBorder="1" applyAlignment="1" applyProtection="1">
      <alignment horizontal="center" vertical="center"/>
      <protection locked="0"/>
    </xf>
    <xf numFmtId="38" fontId="8" fillId="2" borderId="35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/>
    </xf>
    <xf numFmtId="38" fontId="8" fillId="2" borderId="85" xfId="1" applyFont="1" applyFill="1" applyBorder="1" applyAlignment="1">
      <alignment vertical="center"/>
    </xf>
    <xf numFmtId="0" fontId="8" fillId="2" borderId="8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20" fillId="2" borderId="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top" textRotation="255"/>
    </xf>
    <xf numFmtId="0" fontId="7" fillId="2" borderId="2" xfId="0" applyFont="1" applyFill="1" applyBorder="1" applyAlignment="1">
      <alignment horizontal="center" vertical="top" textRotation="255"/>
    </xf>
    <xf numFmtId="0" fontId="7" fillId="2" borderId="35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0" fillId="2" borderId="28" xfId="0" quotePrefix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0" fillId="2" borderId="17" xfId="0" applyFill="1" applyBorder="1" applyAlignment="1">
      <alignment horizontal="left" vertical="center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17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19" fillId="0" borderId="46" xfId="0" applyNumberFormat="1" applyFont="1" applyBorder="1" applyAlignment="1" applyProtection="1">
      <alignment horizontal="center" vertical="center"/>
      <protection locked="0"/>
    </xf>
    <xf numFmtId="49" fontId="19" fillId="0" borderId="47" xfId="0" applyNumberFormat="1" applyFont="1" applyBorder="1" applyAlignment="1" applyProtection="1">
      <alignment horizontal="center" vertical="center"/>
      <protection locked="0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49" fontId="19" fillId="0" borderId="54" xfId="0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12" xfId="0" applyNumberFormat="1" applyFont="1" applyBorder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0" fontId="0" fillId="2" borderId="41" xfId="0" applyFill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/>
      <protection hidden="1"/>
    </xf>
    <xf numFmtId="0" fontId="7" fillId="2" borderId="38" xfId="0" applyFont="1" applyFill="1" applyBorder="1" applyAlignment="1" applyProtection="1">
      <alignment horizontal="center" vertical="center"/>
      <protection hidden="1"/>
    </xf>
    <xf numFmtId="0" fontId="7" fillId="2" borderId="55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69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11" fontId="10" fillId="0" borderId="18" xfId="0" applyNumberFormat="1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7" fillId="4" borderId="80" xfId="0" applyFont="1" applyFill="1" applyBorder="1" applyAlignment="1">
      <alignment horizontal="center" vertical="top" textRotation="255" shrinkToFit="1"/>
    </xf>
    <xf numFmtId="0" fontId="7" fillId="4" borderId="81" xfId="0" applyFont="1" applyFill="1" applyBorder="1" applyAlignment="1">
      <alignment horizontal="center" vertical="top" textRotation="255" shrinkToFit="1"/>
    </xf>
    <xf numFmtId="0" fontId="20" fillId="2" borderId="90" xfId="0" applyFont="1" applyFill="1" applyBorder="1" applyAlignment="1">
      <alignment horizontal="distributed" vertical="center"/>
    </xf>
    <xf numFmtId="0" fontId="20" fillId="2" borderId="91" xfId="0" applyFont="1" applyFill="1" applyBorder="1" applyAlignment="1">
      <alignment horizontal="distributed" vertical="center"/>
    </xf>
    <xf numFmtId="0" fontId="20" fillId="2" borderId="51" xfId="0" applyFont="1" applyFill="1" applyBorder="1" applyAlignment="1">
      <alignment horizontal="distributed" vertical="center"/>
    </xf>
    <xf numFmtId="38" fontId="8" fillId="2" borderId="90" xfId="1" applyFont="1" applyFill="1" applyBorder="1" applyAlignment="1">
      <alignment vertical="center"/>
    </xf>
    <xf numFmtId="0" fontId="8" fillId="2" borderId="91" xfId="0" applyFont="1" applyFill="1" applyBorder="1">
      <alignment vertical="center"/>
    </xf>
    <xf numFmtId="38" fontId="7" fillId="0" borderId="25" xfId="1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>
      <alignment horizontal="distributed" vertical="center"/>
    </xf>
    <xf numFmtId="0" fontId="20" fillId="2" borderId="5" xfId="0" applyFont="1" applyFill="1" applyBorder="1" applyAlignment="1">
      <alignment horizontal="distributed" vertical="center"/>
    </xf>
    <xf numFmtId="0" fontId="20" fillId="2" borderId="36" xfId="0" applyFont="1" applyFill="1" applyBorder="1" applyAlignment="1">
      <alignment horizontal="distributed" vertical="center"/>
    </xf>
    <xf numFmtId="0" fontId="20" fillId="4" borderId="93" xfId="0" applyFont="1" applyFill="1" applyBorder="1" applyAlignment="1">
      <alignment horizontal="distributed" vertical="center"/>
    </xf>
    <xf numFmtId="0" fontId="20" fillId="4" borderId="94" xfId="0" applyFont="1" applyFill="1" applyBorder="1" applyAlignment="1">
      <alignment horizontal="distributed" vertical="center"/>
    </xf>
    <xf numFmtId="0" fontId="20" fillId="4" borderId="95" xfId="0" applyFont="1" applyFill="1" applyBorder="1" applyAlignment="1">
      <alignment horizontal="distributed" vertical="center"/>
    </xf>
    <xf numFmtId="38" fontId="8" fillId="2" borderId="93" xfId="1" applyFont="1" applyFill="1" applyBorder="1" applyAlignment="1">
      <alignment vertical="center"/>
    </xf>
    <xf numFmtId="0" fontId="8" fillId="2" borderId="94" xfId="0" applyFont="1" applyFill="1" applyBorder="1">
      <alignment vertical="center"/>
    </xf>
    <xf numFmtId="38" fontId="7" fillId="4" borderId="93" xfId="1" applyFont="1" applyFill="1" applyBorder="1" applyAlignment="1" applyProtection="1">
      <alignment horizontal="center" vertical="center"/>
      <protection hidden="1"/>
    </xf>
    <xf numFmtId="38" fontId="7" fillId="4" borderId="94" xfId="1" applyFont="1" applyFill="1" applyBorder="1" applyAlignment="1" applyProtection="1">
      <alignment horizontal="center" vertical="center"/>
      <protection hidden="1"/>
    </xf>
    <xf numFmtId="0" fontId="20" fillId="4" borderId="30" xfId="0" applyFont="1" applyFill="1" applyBorder="1" applyAlignment="1">
      <alignment horizontal="distributed" vertical="center"/>
    </xf>
    <xf numFmtId="0" fontId="20" fillId="4" borderId="5" xfId="0" applyFont="1" applyFill="1" applyBorder="1" applyAlignment="1">
      <alignment horizontal="distributed" vertical="center"/>
    </xf>
    <xf numFmtId="0" fontId="20" fillId="4" borderId="36" xfId="0" applyFont="1" applyFill="1" applyBorder="1" applyAlignment="1">
      <alignment horizontal="distributed" vertical="center"/>
    </xf>
    <xf numFmtId="0" fontId="7" fillId="0" borderId="10" xfId="5" applyFont="1" applyBorder="1" applyAlignment="1" applyProtection="1">
      <alignment horizontal="center" vertical="center" shrinkToFit="1"/>
      <protection hidden="1"/>
    </xf>
    <xf numFmtId="0" fontId="7" fillId="0" borderId="21" xfId="5" applyFont="1" applyBorder="1" applyAlignment="1" applyProtection="1">
      <alignment horizontal="center" vertical="center" shrinkToFit="1"/>
      <protection hidden="1"/>
    </xf>
    <xf numFmtId="0" fontId="7" fillId="0" borderId="49" xfId="5" applyFont="1" applyBorder="1" applyAlignment="1" applyProtection="1">
      <alignment horizontal="center" vertical="center" shrinkToFit="1"/>
      <protection hidden="1"/>
    </xf>
    <xf numFmtId="0" fontId="7" fillId="0" borderId="72" xfId="5" applyFont="1" applyBorder="1" applyAlignment="1" applyProtection="1">
      <alignment horizontal="center" vertical="center" shrinkToFit="1"/>
      <protection hidden="1"/>
    </xf>
    <xf numFmtId="0" fontId="8" fillId="0" borderId="146" xfId="5" applyFont="1" applyBorder="1" applyAlignment="1" applyProtection="1">
      <alignment vertical="center" shrinkToFit="1"/>
      <protection hidden="1"/>
    </xf>
    <xf numFmtId="0" fontId="8" fillId="0" borderId="38" xfId="5" applyFont="1" applyBorder="1" applyAlignment="1" applyProtection="1">
      <alignment vertical="center" shrinkToFit="1"/>
      <protection hidden="1"/>
    </xf>
    <xf numFmtId="0" fontId="8" fillId="0" borderId="53" xfId="5" applyFont="1" applyBorder="1" applyAlignment="1" applyProtection="1">
      <alignment vertical="center" shrinkToFit="1"/>
      <protection hidden="1"/>
    </xf>
    <xf numFmtId="0" fontId="8" fillId="0" borderId="37" xfId="5" applyFont="1" applyBorder="1" applyAlignment="1" applyProtection="1">
      <alignment horizontal="center" vertical="center" shrinkToFit="1"/>
      <protection hidden="1"/>
    </xf>
    <xf numFmtId="0" fontId="8" fillId="0" borderId="38" xfId="5" applyFont="1" applyBorder="1" applyAlignment="1" applyProtection="1">
      <alignment horizontal="center" vertical="center" shrinkToFit="1"/>
      <protection hidden="1"/>
    </xf>
    <xf numFmtId="0" fontId="8" fillId="0" borderId="16" xfId="5" applyFont="1" applyBorder="1" applyAlignment="1" applyProtection="1">
      <alignment vertical="center" shrinkToFit="1"/>
      <protection hidden="1"/>
    </xf>
    <xf numFmtId="0" fontId="8" fillId="0" borderId="17" xfId="5" applyFont="1" applyBorder="1" applyAlignment="1" applyProtection="1">
      <alignment vertical="center" shrinkToFit="1"/>
      <protection hidden="1"/>
    </xf>
    <xf numFmtId="0" fontId="8" fillId="0" borderId="34" xfId="5" applyFont="1" applyBorder="1" applyAlignment="1" applyProtection="1">
      <alignment vertical="center" shrinkToFit="1"/>
      <protection hidden="1"/>
    </xf>
    <xf numFmtId="0" fontId="8" fillId="0" borderId="35" xfId="5" applyFont="1" applyBorder="1" applyAlignment="1" applyProtection="1">
      <alignment horizontal="center" vertical="center" shrinkToFit="1"/>
      <protection hidden="1"/>
    </xf>
    <xf numFmtId="0" fontId="8" fillId="0" borderId="17" xfId="5" applyFont="1" applyBorder="1" applyAlignment="1" applyProtection="1">
      <alignment horizontal="center" vertical="center" shrinkToFit="1"/>
      <protection hidden="1"/>
    </xf>
    <xf numFmtId="0" fontId="8" fillId="0" borderId="35" xfId="5" applyFont="1" applyBorder="1" applyAlignment="1" applyProtection="1">
      <alignment horizontal="center" vertical="center" wrapText="1"/>
      <protection hidden="1"/>
    </xf>
    <xf numFmtId="0" fontId="8" fillId="0" borderId="17" xfId="5" applyFont="1" applyBorder="1" applyAlignment="1" applyProtection="1">
      <alignment horizontal="center" vertical="center" wrapText="1"/>
      <protection hidden="1"/>
    </xf>
    <xf numFmtId="38" fontId="8" fillId="0" borderId="35" xfId="6" applyFont="1" applyFill="1" applyBorder="1" applyAlignment="1" applyProtection="1">
      <alignment horizontal="center" vertical="center" wrapText="1"/>
      <protection hidden="1"/>
    </xf>
    <xf numFmtId="38" fontId="8" fillId="0" borderId="17" xfId="6" applyFont="1" applyFill="1" applyBorder="1" applyAlignment="1" applyProtection="1">
      <alignment horizontal="center" vertical="center" wrapText="1"/>
      <protection hidden="1"/>
    </xf>
    <xf numFmtId="38" fontId="7" fillId="0" borderId="35" xfId="6" applyFont="1" applyFill="1" applyBorder="1" applyAlignment="1" applyProtection="1">
      <alignment horizontal="center" vertical="center" shrinkToFit="1"/>
      <protection hidden="1"/>
    </xf>
    <xf numFmtId="38" fontId="7" fillId="0" borderId="17" xfId="6" applyFont="1" applyFill="1" applyBorder="1" applyAlignment="1" applyProtection="1">
      <alignment horizontal="center" vertical="center" shrinkToFit="1"/>
      <protection hidden="1"/>
    </xf>
    <xf numFmtId="38" fontId="7" fillId="0" borderId="35" xfId="6" applyFont="1" applyFill="1" applyBorder="1" applyAlignment="1" applyProtection="1">
      <alignment horizontal="center" vertical="center"/>
      <protection hidden="1"/>
    </xf>
    <xf numFmtId="38" fontId="7" fillId="0" borderId="17" xfId="6" applyFont="1" applyFill="1" applyBorder="1" applyAlignment="1" applyProtection="1">
      <alignment horizontal="center" vertical="center"/>
      <protection hidden="1"/>
    </xf>
    <xf numFmtId="0" fontId="8" fillId="0" borderId="16" xfId="5" applyFont="1" applyBorder="1" applyAlignment="1" applyProtection="1">
      <alignment horizontal="left" vertical="center" shrinkToFit="1"/>
      <protection hidden="1"/>
    </xf>
    <xf numFmtId="0" fontId="8" fillId="0" borderId="17" xfId="5" applyFont="1" applyBorder="1" applyAlignment="1" applyProtection="1">
      <alignment horizontal="left" vertical="center" shrinkToFit="1"/>
      <protection hidden="1"/>
    </xf>
    <xf numFmtId="0" fontId="8" fillId="0" borderId="34" xfId="5" applyFont="1" applyBorder="1" applyAlignment="1" applyProtection="1">
      <alignment horizontal="left" vertical="center" shrinkToFit="1"/>
      <protection hidden="1"/>
    </xf>
    <xf numFmtId="38" fontId="9" fillId="0" borderId="35" xfId="6" applyFont="1" applyFill="1" applyBorder="1" applyAlignment="1" applyProtection="1">
      <alignment horizontal="center" vertical="center" wrapText="1" shrinkToFit="1"/>
      <protection hidden="1"/>
    </xf>
    <xf numFmtId="38" fontId="9" fillId="0" borderId="17" xfId="6" applyFont="1" applyFill="1" applyBorder="1" applyAlignment="1" applyProtection="1">
      <alignment horizontal="center" vertical="center" wrapText="1" shrinkToFit="1"/>
      <protection hidden="1"/>
    </xf>
    <xf numFmtId="0" fontId="8" fillId="0" borderId="52" xfId="5" applyFont="1" applyBorder="1" applyAlignment="1" applyProtection="1">
      <alignment vertical="center" textRotation="255"/>
      <protection hidden="1"/>
    </xf>
    <xf numFmtId="0" fontId="8" fillId="0" borderId="80" xfId="5" applyFont="1" applyBorder="1" applyAlignment="1" applyProtection="1">
      <alignment vertical="center" textRotation="255"/>
      <protection hidden="1"/>
    </xf>
    <xf numFmtId="0" fontId="8" fillId="0" borderId="81" xfId="5" applyFont="1" applyBorder="1" applyAlignment="1" applyProtection="1">
      <alignment vertical="center" textRotation="255"/>
      <protection hidden="1"/>
    </xf>
    <xf numFmtId="0" fontId="7" fillId="0" borderId="35" xfId="5" applyFont="1" applyBorder="1" applyAlignment="1" applyProtection="1">
      <alignment vertical="center" shrinkToFit="1"/>
      <protection hidden="1"/>
    </xf>
    <xf numFmtId="0" fontId="7" fillId="0" borderId="34" xfId="5" applyFont="1" applyBorder="1" applyAlignment="1" applyProtection="1">
      <alignment vertical="center" shrinkToFit="1"/>
      <protection hidden="1"/>
    </xf>
    <xf numFmtId="0" fontId="8" fillId="0" borderId="48" xfId="5" applyFont="1" applyBorder="1" applyAlignment="1" applyProtection="1">
      <alignment vertical="center" shrinkToFit="1"/>
      <protection hidden="1"/>
    </xf>
    <xf numFmtId="0" fontId="8" fillId="0" borderId="41" xfId="5" applyFont="1" applyBorder="1" applyAlignment="1" applyProtection="1">
      <alignment vertical="center" shrinkToFit="1"/>
      <protection hidden="1"/>
    </xf>
    <xf numFmtId="0" fontId="8" fillId="0" borderId="42" xfId="5" applyFont="1" applyBorder="1" applyAlignment="1" applyProtection="1">
      <alignment vertical="center" shrinkToFit="1"/>
      <protection hidden="1"/>
    </xf>
    <xf numFmtId="38" fontId="8" fillId="0" borderId="35" xfId="6" applyFont="1" applyFill="1" applyBorder="1" applyAlignment="1" applyProtection="1">
      <alignment horizontal="center" vertical="center" wrapText="1" shrinkToFit="1"/>
      <protection hidden="1"/>
    </xf>
    <xf numFmtId="38" fontId="8" fillId="0" borderId="17" xfId="6" applyFont="1" applyFill="1" applyBorder="1" applyAlignment="1" applyProtection="1">
      <alignment horizontal="center" vertical="center" wrapText="1" shrinkToFit="1"/>
      <protection hidden="1"/>
    </xf>
    <xf numFmtId="0" fontId="8" fillId="0" borderId="27" xfId="5" applyFont="1" applyBorder="1" applyAlignment="1" applyProtection="1">
      <alignment vertical="center" shrinkToFit="1"/>
      <protection hidden="1"/>
    </xf>
    <xf numFmtId="0" fontId="8" fillId="0" borderId="5" xfId="5" applyFont="1" applyBorder="1" applyAlignment="1" applyProtection="1">
      <alignment vertical="center" shrinkToFit="1"/>
      <protection hidden="1"/>
    </xf>
    <xf numFmtId="0" fontId="8" fillId="0" borderId="36" xfId="5" applyFont="1" applyBorder="1" applyAlignment="1" applyProtection="1">
      <alignment vertical="center" shrinkToFit="1"/>
      <protection hidden="1"/>
    </xf>
    <xf numFmtId="38" fontId="8" fillId="0" borderId="30" xfId="6" applyFont="1" applyFill="1" applyBorder="1" applyAlignment="1" applyProtection="1">
      <alignment horizontal="center" vertical="center" shrinkToFit="1"/>
      <protection hidden="1"/>
    </xf>
    <xf numFmtId="38" fontId="8" fillId="0" borderId="5" xfId="6" applyFont="1" applyFill="1" applyBorder="1" applyAlignment="1" applyProtection="1">
      <alignment horizontal="center" vertical="center" shrinkToFit="1"/>
      <protection hidden="1"/>
    </xf>
    <xf numFmtId="0" fontId="51" fillId="0" borderId="122" xfId="0" applyFont="1" applyBorder="1" applyAlignment="1">
      <alignment horizontal="center" vertical="center"/>
    </xf>
    <xf numFmtId="0" fontId="51" fillId="0" borderId="127" xfId="0" applyFont="1" applyBorder="1" applyAlignment="1">
      <alignment horizontal="center" vertical="center"/>
    </xf>
    <xf numFmtId="0" fontId="51" fillId="0" borderId="130" xfId="0" applyFont="1" applyBorder="1" applyAlignment="1">
      <alignment horizontal="center" vertical="center"/>
    </xf>
    <xf numFmtId="0" fontId="51" fillId="0" borderId="114" xfId="0" applyFont="1" applyBorder="1" applyAlignment="1">
      <alignment horizontal="center" vertical="top" textRotation="255"/>
    </xf>
    <xf numFmtId="0" fontId="51" fillId="0" borderId="14" xfId="0" applyFont="1" applyBorder="1">
      <alignment vertical="center"/>
    </xf>
    <xf numFmtId="0" fontId="51" fillId="0" borderId="121" xfId="0" applyFont="1" applyBorder="1" applyAlignment="1">
      <alignment vertical="center" textRotation="255"/>
    </xf>
    <xf numFmtId="0" fontId="51" fillId="0" borderId="125" xfId="0" applyFont="1" applyBorder="1" applyAlignment="1">
      <alignment vertical="center" textRotation="255"/>
    </xf>
    <xf numFmtId="0" fontId="51" fillId="0" borderId="43" xfId="0" applyFont="1" applyBorder="1" applyAlignment="1">
      <alignment horizontal="left" vertical="center" wrapText="1"/>
    </xf>
    <xf numFmtId="0" fontId="51" fillId="0" borderId="126" xfId="0" applyFont="1" applyBorder="1" applyAlignment="1">
      <alignment horizontal="left" vertical="center"/>
    </xf>
    <xf numFmtId="0" fontId="51" fillId="0" borderId="135" xfId="0" applyFont="1" applyBorder="1" applyAlignment="1">
      <alignment horizontal="left" vertical="center"/>
    </xf>
    <xf numFmtId="0" fontId="51" fillId="0" borderId="145" xfId="0" applyFont="1" applyBorder="1" applyAlignment="1">
      <alignment vertical="center" textRotation="255"/>
    </xf>
    <xf numFmtId="0" fontId="51" fillId="0" borderId="112" xfId="0" applyFont="1" applyBorder="1" applyAlignment="1">
      <alignment horizontal="center" vertical="top" textRotation="255"/>
    </xf>
    <xf numFmtId="0" fontId="51" fillId="0" borderId="13" xfId="0" applyFont="1" applyBorder="1">
      <alignment vertical="center"/>
    </xf>
    <xf numFmtId="0" fontId="51" fillId="0" borderId="113" xfId="0" applyFont="1" applyBorder="1" applyAlignment="1">
      <alignment horizontal="center" vertical="top" textRotation="255"/>
    </xf>
    <xf numFmtId="0" fontId="51" fillId="0" borderId="120" xfId="0" applyFont="1" applyBorder="1">
      <alignment vertical="center"/>
    </xf>
    <xf numFmtId="0" fontId="51" fillId="0" borderId="111" xfId="0" applyFont="1" applyBorder="1" applyAlignment="1">
      <alignment horizontal="center" vertical="top" textRotation="255"/>
    </xf>
    <xf numFmtId="0" fontId="51" fillId="0" borderId="119" xfId="0" applyFont="1" applyBorder="1">
      <alignment vertical="center"/>
    </xf>
    <xf numFmtId="0" fontId="51" fillId="0" borderId="112" xfId="0" applyFont="1" applyBorder="1" applyAlignment="1">
      <alignment horizontal="center" vertical="top" textRotation="255" shrinkToFit="1"/>
    </xf>
    <xf numFmtId="0" fontId="51" fillId="0" borderId="13" xfId="0" applyFont="1" applyBorder="1" applyAlignment="1">
      <alignment vertical="center" shrinkToFit="1"/>
    </xf>
    <xf numFmtId="0" fontId="50" fillId="0" borderId="0" xfId="0" applyFont="1" applyAlignment="1">
      <alignment horizontal="center" vertical="center"/>
    </xf>
    <xf numFmtId="57" fontId="52" fillId="0" borderId="3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right" vertical="center"/>
    </xf>
    <xf numFmtId="0" fontId="51" fillId="0" borderId="28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51" fillId="0" borderId="98" xfId="0" applyFont="1" applyBorder="1">
      <alignment vertical="center"/>
    </xf>
    <xf numFmtId="0" fontId="51" fillId="0" borderId="99" xfId="0" applyFont="1" applyBorder="1" applyAlignment="1">
      <alignment horizontal="center" vertical="center"/>
    </xf>
    <xf numFmtId="0" fontId="51" fillId="0" borderId="98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100" xfId="0" applyFont="1" applyBorder="1" applyAlignment="1">
      <alignment horizontal="center" vertical="center"/>
    </xf>
    <xf numFmtId="0" fontId="51" fillId="0" borderId="101" xfId="0" applyFont="1" applyBorder="1" applyAlignment="1">
      <alignment horizontal="center" vertical="center"/>
    </xf>
    <xf numFmtId="0" fontId="51" fillId="0" borderId="102" xfId="0" applyFont="1" applyBorder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0" fontId="51" fillId="0" borderId="108" xfId="0" applyFont="1" applyBorder="1" applyAlignment="1">
      <alignment horizontal="center" vertical="center"/>
    </xf>
    <xf numFmtId="0" fontId="51" fillId="0" borderId="109" xfId="0" applyFont="1" applyBorder="1" applyAlignment="1">
      <alignment horizontal="center" vertical="center"/>
    </xf>
    <xf numFmtId="0" fontId="51" fillId="0" borderId="115" xfId="0" applyFont="1" applyBorder="1">
      <alignment vertical="center"/>
    </xf>
    <xf numFmtId="0" fontId="51" fillId="0" borderId="116" xfId="0" applyFont="1" applyBorder="1">
      <alignment vertical="center"/>
    </xf>
    <xf numFmtId="0" fontId="51" fillId="0" borderId="117" xfId="0" applyFont="1" applyBorder="1">
      <alignment vertical="center"/>
    </xf>
    <xf numFmtId="0" fontId="51" fillId="0" borderId="98" xfId="0" applyFont="1" applyBorder="1" applyAlignment="1">
      <alignment vertical="center" textRotation="255"/>
    </xf>
    <xf numFmtId="0" fontId="51" fillId="0" borderId="110" xfId="0" applyFont="1" applyBorder="1" applyAlignment="1">
      <alignment vertical="center" textRotation="255"/>
    </xf>
    <xf numFmtId="0" fontId="53" fillId="0" borderId="133" xfId="5" applyFont="1" applyFill="1" applyBorder="1">
      <alignment vertical="center"/>
    </xf>
    <xf numFmtId="0" fontId="8" fillId="0" borderId="50" xfId="5" applyFont="1" applyFill="1" applyBorder="1" applyAlignment="1" applyProtection="1">
      <alignment horizontal="center" vertical="center"/>
      <protection hidden="1"/>
    </xf>
    <xf numFmtId="0" fontId="8" fillId="0" borderId="41" xfId="5" applyFont="1" applyFill="1" applyBorder="1" applyAlignment="1" applyProtection="1">
      <alignment horizontal="center" vertical="center"/>
      <protection hidden="1"/>
    </xf>
  </cellXfs>
  <cellStyles count="7">
    <cellStyle name="桁区切り" xfId="1" builtinId="6"/>
    <cellStyle name="桁区切り 2" xfId="6" xr:uid="{C1A49D8A-9DC1-4530-8646-89EDB41C24BC}"/>
    <cellStyle name="標準" xfId="0" builtinId="0"/>
    <cellStyle name="標準 2" xfId="3" xr:uid="{E605457C-B351-4A16-A0CB-743D55BCBD3A}"/>
    <cellStyle name="標準 3" xfId="4" xr:uid="{5258179B-D4E3-451A-ABD2-2F13347C518F}"/>
    <cellStyle name="標準 4" xfId="5" xr:uid="{177320CD-7049-4C82-A1F3-40F411072354}"/>
    <cellStyle name="標準_Sheet1" xfId="2" xr:uid="{00000000-0005-0000-0000-000002000000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R$61" lockText="1" noThreeD="1"/>
</file>

<file path=xl/ctrlProps/ctrlProp10.xml><?xml version="1.0" encoding="utf-8"?>
<formControlPr xmlns="http://schemas.microsoft.com/office/spreadsheetml/2009/9/main" objectType="CheckBox" fmlaLink="$AR$66" lockText="1" noThreeD="1"/>
</file>

<file path=xl/ctrlProps/ctrlProp11.xml><?xml version="1.0" encoding="utf-8"?>
<formControlPr xmlns="http://schemas.microsoft.com/office/spreadsheetml/2009/9/main" objectType="CheckBox" fmlaLink="$AS$44" lockText="1" noThreeD="1"/>
</file>

<file path=xl/ctrlProps/ctrlProp12.xml><?xml version="1.0" encoding="utf-8"?>
<formControlPr xmlns="http://schemas.microsoft.com/office/spreadsheetml/2009/9/main" objectType="CheckBox" fmlaLink="$AT$44" lockText="1" noThreeD="1"/>
</file>

<file path=xl/ctrlProps/ctrlProp13.xml><?xml version="1.0" encoding="utf-8"?>
<formControlPr xmlns="http://schemas.microsoft.com/office/spreadsheetml/2009/9/main" objectType="CheckBox" fmlaLink="$AR$44" lockText="1" noThreeD="1"/>
</file>

<file path=xl/ctrlProps/ctrlProp14.xml><?xml version="1.0" encoding="utf-8"?>
<formControlPr xmlns="http://schemas.microsoft.com/office/spreadsheetml/2009/9/main" objectType="CheckBox" fmlaLink="$AU$44" lockText="1" noThreeD="1"/>
</file>

<file path=xl/ctrlProps/ctrlProp15.xml><?xml version="1.0" encoding="utf-8"?>
<formControlPr xmlns="http://schemas.microsoft.com/office/spreadsheetml/2009/9/main" objectType="CheckBox" fmlaLink="$AS$44" lockText="1" noThreeD="1"/>
</file>

<file path=xl/ctrlProps/ctrlProp16.xml><?xml version="1.0" encoding="utf-8"?>
<formControlPr xmlns="http://schemas.microsoft.com/office/spreadsheetml/2009/9/main" objectType="CheckBox" fmlaLink="$AT$44" lockText="1" noThreeD="1"/>
</file>

<file path=xl/ctrlProps/ctrlProp17.xml><?xml version="1.0" encoding="utf-8"?>
<formControlPr xmlns="http://schemas.microsoft.com/office/spreadsheetml/2009/9/main" objectType="CheckBox" fmlaLink="$AR$44" lockText="1" noThreeD="1"/>
</file>

<file path=xl/ctrlProps/ctrlProp18.xml><?xml version="1.0" encoding="utf-8"?>
<formControlPr xmlns="http://schemas.microsoft.com/office/spreadsheetml/2009/9/main" objectType="CheckBox" fmlaLink="$AU$44" lockText="1" noThreeD="1"/>
</file>

<file path=xl/ctrlProps/ctrlProp2.xml><?xml version="1.0" encoding="utf-8"?>
<formControlPr xmlns="http://schemas.microsoft.com/office/spreadsheetml/2009/9/main" objectType="CheckBox" fmlaLink="$AR$66" lockText="1" noThreeD="1"/>
</file>

<file path=xl/ctrlProps/ctrlProp3.xml><?xml version="1.0" encoding="utf-8"?>
<formControlPr xmlns="http://schemas.microsoft.com/office/spreadsheetml/2009/9/main" objectType="CheckBox" fmlaLink="$AR$61" lockText="1" noThreeD="1"/>
</file>

<file path=xl/ctrlProps/ctrlProp4.xml><?xml version="1.0" encoding="utf-8"?>
<formControlPr xmlns="http://schemas.microsoft.com/office/spreadsheetml/2009/9/main" objectType="CheckBox" fmlaLink="$AR$66" lockText="1" noThreeD="1"/>
</file>

<file path=xl/ctrlProps/ctrlProp5.xml><?xml version="1.0" encoding="utf-8"?>
<formControlPr xmlns="http://schemas.microsoft.com/office/spreadsheetml/2009/9/main" objectType="CheckBox" fmlaLink="$AT$44" lockText="1" noThreeD="1"/>
</file>

<file path=xl/ctrlProps/ctrlProp6.xml><?xml version="1.0" encoding="utf-8"?>
<formControlPr xmlns="http://schemas.microsoft.com/office/spreadsheetml/2009/9/main" objectType="CheckBox" fmlaLink="$AS$44" lockText="1" noThreeD="1"/>
</file>

<file path=xl/ctrlProps/ctrlProp7.xml><?xml version="1.0" encoding="utf-8"?>
<formControlPr xmlns="http://schemas.microsoft.com/office/spreadsheetml/2009/9/main" objectType="CheckBox" fmlaLink="$AR$44" lockText="1" noThreeD="1"/>
</file>

<file path=xl/ctrlProps/ctrlProp8.xml><?xml version="1.0" encoding="utf-8"?>
<formControlPr xmlns="http://schemas.microsoft.com/office/spreadsheetml/2009/9/main" objectType="CheckBox" fmlaLink="$AU$44" lockText="1" noThreeD="1"/>
</file>

<file path=xl/ctrlProps/ctrlProp9.xml><?xml version="1.0" encoding="utf-8"?>
<formControlPr xmlns="http://schemas.microsoft.com/office/spreadsheetml/2009/9/main" objectType="CheckBox" fmlaLink="$AR$6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34150" y="371475"/>
          <a:ext cx="2324100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61</xdr:row>
          <xdr:rowOff>38100</xdr:rowOff>
        </xdr:from>
        <xdr:to>
          <xdr:col>2</xdr:col>
          <xdr:colOff>142875</xdr:colOff>
          <xdr:row>61</xdr:row>
          <xdr:rowOff>219075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0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57150</xdr:rowOff>
        </xdr:from>
        <xdr:to>
          <xdr:col>2</xdr:col>
          <xdr:colOff>76200</xdr:colOff>
          <xdr:row>66</xdr:row>
          <xdr:rowOff>133350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0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128</xdr:row>
          <xdr:rowOff>57150</xdr:rowOff>
        </xdr:from>
        <xdr:to>
          <xdr:col>2</xdr:col>
          <xdr:colOff>133350</xdr:colOff>
          <xdr:row>128</xdr:row>
          <xdr:rowOff>238125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0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132</xdr:row>
          <xdr:rowOff>76200</xdr:rowOff>
        </xdr:from>
        <xdr:to>
          <xdr:col>2</xdr:col>
          <xdr:colOff>95250</xdr:colOff>
          <xdr:row>133</xdr:row>
          <xdr:rowOff>114300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0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50</xdr:row>
          <xdr:rowOff>47625</xdr:rowOff>
        </xdr:from>
        <xdr:to>
          <xdr:col>10</xdr:col>
          <xdr:colOff>190500</xdr:colOff>
          <xdr:row>51</xdr:row>
          <xdr:rowOff>19050</xdr:rowOff>
        </xdr:to>
        <xdr:sp macro="" textlink="">
          <xdr:nvSpPr>
            <xdr:cNvPr id="60425" name="Check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0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50</xdr:row>
          <xdr:rowOff>66675</xdr:rowOff>
        </xdr:from>
        <xdr:to>
          <xdr:col>23</xdr:col>
          <xdr:colOff>123825</xdr:colOff>
          <xdr:row>51</xdr:row>
          <xdr:rowOff>28575</xdr:rowOff>
        </xdr:to>
        <xdr:sp macro="" textlink="">
          <xdr:nvSpPr>
            <xdr:cNvPr id="60424" name="Check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0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50</xdr:row>
          <xdr:rowOff>38100</xdr:rowOff>
        </xdr:from>
        <xdr:to>
          <xdr:col>13</xdr:col>
          <xdr:colOff>142875</xdr:colOff>
          <xdr:row>51</xdr:row>
          <xdr:rowOff>28575</xdr:rowOff>
        </xdr:to>
        <xdr:sp macro="" textlink="">
          <xdr:nvSpPr>
            <xdr:cNvPr id="60426" name="Check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0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50</xdr:row>
          <xdr:rowOff>38100</xdr:rowOff>
        </xdr:from>
        <xdr:to>
          <xdr:col>19</xdr:col>
          <xdr:colOff>123825</xdr:colOff>
          <xdr:row>51</xdr:row>
          <xdr:rowOff>38100</xdr:rowOff>
        </xdr:to>
        <xdr:sp macro="" textlink="">
          <xdr:nvSpPr>
            <xdr:cNvPr id="60427" name="Check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0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286375" y="190500"/>
          <a:ext cx="1085850" cy="1038225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9525</xdr:colOff>
      <xdr:row>68</xdr:row>
      <xdr:rowOff>29117</xdr:rowOff>
    </xdr:from>
    <xdr:to>
      <xdr:col>31</xdr:col>
      <xdr:colOff>85725</xdr:colOff>
      <xdr:row>73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334000" y="14888117"/>
          <a:ext cx="1076325" cy="1000125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195</xdr:row>
          <xdr:rowOff>57150</xdr:rowOff>
        </xdr:from>
        <xdr:to>
          <xdr:col>2</xdr:col>
          <xdr:colOff>133350</xdr:colOff>
          <xdr:row>195</xdr:row>
          <xdr:rowOff>238125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0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199</xdr:row>
          <xdr:rowOff>76200</xdr:rowOff>
        </xdr:from>
        <xdr:to>
          <xdr:col>2</xdr:col>
          <xdr:colOff>104775</xdr:colOff>
          <xdr:row>200</xdr:row>
          <xdr:rowOff>114300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0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47625</xdr:colOff>
      <xdr:row>33</xdr:row>
      <xdr:rowOff>19050</xdr:rowOff>
    </xdr:from>
    <xdr:to>
      <xdr:col>55</xdr:col>
      <xdr:colOff>95251</xdr:colOff>
      <xdr:row>47</xdr:row>
      <xdr:rowOff>160361</xdr:rowOff>
    </xdr:to>
    <xdr:grpSp>
      <xdr:nvGrpSpPr>
        <xdr:cNvPr id="60496" name="グループ化 60495">
          <a:extLst>
            <a:ext uri="{FF2B5EF4-FFF2-40B4-BE49-F238E27FC236}">
              <a16:creationId xmlns:a16="http://schemas.microsoft.com/office/drawing/2014/main" id="{00000000-0008-0000-0000-000050EC0000}"/>
            </a:ext>
          </a:extLst>
        </xdr:cNvPr>
        <xdr:cNvGrpSpPr/>
      </xdr:nvGrpSpPr>
      <xdr:grpSpPr>
        <a:xfrm>
          <a:off x="9172575" y="7610475"/>
          <a:ext cx="4848226" cy="3075011"/>
          <a:chOff x="9023627" y="8736857"/>
          <a:chExt cx="3724439" cy="3763223"/>
        </a:xfrm>
      </xdr:grpSpPr>
      <xdr:sp macro="" textlink="">
        <xdr:nvSpPr>
          <xdr:cNvPr id="60497" name="左矢印 1205">
            <a:extLst>
              <a:ext uri="{FF2B5EF4-FFF2-40B4-BE49-F238E27FC236}">
                <a16:creationId xmlns:a16="http://schemas.microsoft.com/office/drawing/2014/main" id="{00000000-0008-0000-0000-000051EC0000}"/>
              </a:ext>
            </a:extLst>
          </xdr:cNvPr>
          <xdr:cNvSpPr/>
        </xdr:nvSpPr>
        <xdr:spPr>
          <a:xfrm rot="19728594">
            <a:off x="9023627" y="1202383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498" name="テキスト ボックス 60497">
            <a:extLst>
              <a:ext uri="{FF2B5EF4-FFF2-40B4-BE49-F238E27FC236}">
                <a16:creationId xmlns:a16="http://schemas.microsoft.com/office/drawing/2014/main" id="{00000000-0008-0000-0000-000052EC0000}"/>
              </a:ext>
            </a:extLst>
          </xdr:cNvPr>
          <xdr:cNvSpPr txBox="1"/>
        </xdr:nvSpPr>
        <xdr:spPr>
          <a:xfrm>
            <a:off x="9270481" y="8736857"/>
            <a:ext cx="3477585" cy="352034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成績書の発行方法を検討され、必要な部数等を入力してください。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１部差し引いた数（種類ごとの場合は、試料種類の数を差し引く）が自動的に表示され、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161925</xdr:colOff>
      <xdr:row>51</xdr:row>
      <xdr:rowOff>0</xdr:rowOff>
    </xdr:from>
    <xdr:to>
      <xdr:col>28</xdr:col>
      <xdr:colOff>146885</xdr:colOff>
      <xdr:row>52</xdr:row>
      <xdr:rowOff>127332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09550" y="114966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117</xdr:row>
          <xdr:rowOff>47625</xdr:rowOff>
        </xdr:from>
        <xdr:to>
          <xdr:col>10</xdr:col>
          <xdr:colOff>190500</xdr:colOff>
          <xdr:row>118</xdr:row>
          <xdr:rowOff>19050</xdr:rowOff>
        </xdr:to>
        <xdr:sp macro="" textlink="">
          <xdr:nvSpPr>
            <xdr:cNvPr id="9" name="Check Box 80" hidden="1">
              <a:extLst>
                <a:ext uri="{63B3BB69-23CF-44E3-9099-C40C66FF867C}">
                  <a14:compatExt spid="_x0000_s6049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117</xdr:row>
          <xdr:rowOff>66675</xdr:rowOff>
        </xdr:from>
        <xdr:to>
          <xdr:col>23</xdr:col>
          <xdr:colOff>123825</xdr:colOff>
          <xdr:row>118</xdr:row>
          <xdr:rowOff>28575</xdr:rowOff>
        </xdr:to>
        <xdr:sp macro="" textlink="">
          <xdr:nvSpPr>
            <xdr:cNvPr id="10" name="Check Box 81" hidden="1">
              <a:extLst>
                <a:ext uri="{63B3BB69-23CF-44E3-9099-C40C66FF867C}">
                  <a14:compatExt spid="_x0000_s604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117</xdr:row>
          <xdr:rowOff>38100</xdr:rowOff>
        </xdr:from>
        <xdr:to>
          <xdr:col>13</xdr:col>
          <xdr:colOff>142875</xdr:colOff>
          <xdr:row>118</xdr:row>
          <xdr:rowOff>28575</xdr:rowOff>
        </xdr:to>
        <xdr:sp macro="" textlink="">
          <xdr:nvSpPr>
            <xdr:cNvPr id="11" name="Check Box 82" hidden="1">
              <a:extLst>
                <a:ext uri="{63B3BB69-23CF-44E3-9099-C40C66FF867C}">
                  <a14:compatExt spid="_x0000_s6049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117</xdr:row>
          <xdr:rowOff>38100</xdr:rowOff>
        </xdr:from>
        <xdr:to>
          <xdr:col>19</xdr:col>
          <xdr:colOff>123825</xdr:colOff>
          <xdr:row>118</xdr:row>
          <xdr:rowOff>38100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0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161925</xdr:colOff>
      <xdr:row>118</xdr:row>
      <xdr:rowOff>0</xdr:rowOff>
    </xdr:from>
    <xdr:to>
      <xdr:col>28</xdr:col>
      <xdr:colOff>146885</xdr:colOff>
      <xdr:row>119</xdr:row>
      <xdr:rowOff>127332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09550" y="114966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184</xdr:row>
          <xdr:rowOff>47625</xdr:rowOff>
        </xdr:from>
        <xdr:to>
          <xdr:col>10</xdr:col>
          <xdr:colOff>190500</xdr:colOff>
          <xdr:row>185</xdr:row>
          <xdr:rowOff>19050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0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184</xdr:row>
          <xdr:rowOff>66675</xdr:rowOff>
        </xdr:from>
        <xdr:to>
          <xdr:col>23</xdr:col>
          <xdr:colOff>123825</xdr:colOff>
          <xdr:row>185</xdr:row>
          <xdr:rowOff>28575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0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184</xdr:row>
          <xdr:rowOff>38100</xdr:rowOff>
        </xdr:from>
        <xdr:to>
          <xdr:col>13</xdr:col>
          <xdr:colOff>142875</xdr:colOff>
          <xdr:row>185</xdr:row>
          <xdr:rowOff>28575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0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184</xdr:row>
          <xdr:rowOff>38100</xdr:rowOff>
        </xdr:from>
        <xdr:to>
          <xdr:col>19</xdr:col>
          <xdr:colOff>123825</xdr:colOff>
          <xdr:row>185</xdr:row>
          <xdr:rowOff>38100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0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161925</xdr:colOff>
      <xdr:row>185</xdr:row>
      <xdr:rowOff>0</xdr:rowOff>
    </xdr:from>
    <xdr:to>
      <xdr:col>28</xdr:col>
      <xdr:colOff>146885</xdr:colOff>
      <xdr:row>186</xdr:row>
      <xdr:rowOff>127332</xdr:rowOff>
    </xdr:to>
    <xdr:sp macro="" textlink="">
      <xdr:nvSpPr>
        <xdr:cNvPr id="60482" name="テキスト ボックス 60481">
          <a:extLst>
            <a:ext uri="{FF2B5EF4-FFF2-40B4-BE49-F238E27FC236}">
              <a16:creationId xmlns:a16="http://schemas.microsoft.com/office/drawing/2014/main" id="{00000000-0008-0000-0000-000042EC0000}"/>
            </a:ext>
          </a:extLst>
        </xdr:cNvPr>
        <xdr:cNvSpPr txBox="1"/>
      </xdr:nvSpPr>
      <xdr:spPr>
        <a:xfrm>
          <a:off x="209550" y="26412825"/>
          <a:ext cx="5661860" cy="403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xdr:twoCellAnchor>
    <xdr:from>
      <xdr:col>2</xdr:col>
      <xdr:colOff>28575</xdr:colOff>
      <xdr:row>53</xdr:row>
      <xdr:rowOff>171450</xdr:rowOff>
    </xdr:from>
    <xdr:to>
      <xdr:col>21</xdr:col>
      <xdr:colOff>154129</xdr:colOff>
      <xdr:row>58</xdr:row>
      <xdr:rowOff>142874</xdr:rowOff>
    </xdr:to>
    <xdr:grpSp>
      <xdr:nvGrpSpPr>
        <xdr:cNvPr id="24" name="グループ化 120">
          <a:extLst>
            <a:ext uri="{FF2B5EF4-FFF2-40B4-BE49-F238E27FC236}">
              <a16:creationId xmlns:a16="http://schemas.microsoft.com/office/drawing/2014/main" id="{990D80E7-681F-47F7-A204-6D4CE86048B4}"/>
            </a:ext>
          </a:extLst>
        </xdr:cNvPr>
        <xdr:cNvGrpSpPr>
          <a:grpSpLocks/>
        </xdr:cNvGrpSpPr>
      </xdr:nvGrpSpPr>
      <xdr:grpSpPr bwMode="auto">
        <a:xfrm>
          <a:off x="314325" y="1219200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5" name="グループ化 10">
            <a:extLst>
              <a:ext uri="{FF2B5EF4-FFF2-40B4-BE49-F238E27FC236}">
                <a16:creationId xmlns:a16="http://schemas.microsoft.com/office/drawing/2014/main" id="{5A37E257-6D80-47BC-5099-4DEFA75E2B9D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481" name="テキスト ボックス 60480">
              <a:extLst>
                <a:ext uri="{FF2B5EF4-FFF2-40B4-BE49-F238E27FC236}">
                  <a16:creationId xmlns:a16="http://schemas.microsoft.com/office/drawing/2014/main" id="{30095983-EC4A-4FE6-D84F-BCF2ECD190E8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4" name="テキスト ボックス 57352">
              <a:extLst>
                <a:ext uri="{FF2B5EF4-FFF2-40B4-BE49-F238E27FC236}">
                  <a16:creationId xmlns:a16="http://schemas.microsoft.com/office/drawing/2014/main" id="{3A54D4CC-EA84-68DB-135F-00ECCBFAE28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6" name="グループ化 11">
            <a:extLst>
              <a:ext uri="{FF2B5EF4-FFF2-40B4-BE49-F238E27FC236}">
                <a16:creationId xmlns:a16="http://schemas.microsoft.com/office/drawing/2014/main" id="{EEDA3CC1-0DE8-43DB-523A-E45674A22964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94C6D32C-1AFF-2860-E083-BEDF7ACD8109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0" name="テキスト ボックス 60479">
              <a:extLst>
                <a:ext uri="{FF2B5EF4-FFF2-40B4-BE49-F238E27FC236}">
                  <a16:creationId xmlns:a16="http://schemas.microsoft.com/office/drawing/2014/main" id="{F03DB39A-23CC-EE57-6630-EAFD28281ED9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CA7A0026-E732-016A-EEB9-8311249EB4C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F1AB1FCD-D01F-FF14-AA19-1FB9DCBCBDBD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38100</xdr:colOff>
      <xdr:row>120</xdr:row>
      <xdr:rowOff>142875</xdr:rowOff>
    </xdr:from>
    <xdr:to>
      <xdr:col>21</xdr:col>
      <xdr:colOff>163654</xdr:colOff>
      <xdr:row>125</xdr:row>
      <xdr:rowOff>114299</xdr:rowOff>
    </xdr:to>
    <xdr:grpSp>
      <xdr:nvGrpSpPr>
        <xdr:cNvPr id="60490" name="グループ化 120">
          <a:extLst>
            <a:ext uri="{FF2B5EF4-FFF2-40B4-BE49-F238E27FC236}">
              <a16:creationId xmlns:a16="http://schemas.microsoft.com/office/drawing/2014/main" id="{AC94C043-7DC8-49ED-8331-2CC56C3E253A}"/>
            </a:ext>
          </a:extLst>
        </xdr:cNvPr>
        <xdr:cNvGrpSpPr>
          <a:grpSpLocks/>
        </xdr:cNvGrpSpPr>
      </xdr:nvGrpSpPr>
      <xdr:grpSpPr bwMode="auto">
        <a:xfrm>
          <a:off x="323850" y="270986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491" name="グループ化 10">
            <a:extLst>
              <a:ext uri="{FF2B5EF4-FFF2-40B4-BE49-F238E27FC236}">
                <a16:creationId xmlns:a16="http://schemas.microsoft.com/office/drawing/2014/main" id="{55699392-FEA8-B75A-4F36-AA01EA761684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09" name="テキスト ボックス 60508">
              <a:extLst>
                <a:ext uri="{FF2B5EF4-FFF2-40B4-BE49-F238E27FC236}">
                  <a16:creationId xmlns:a16="http://schemas.microsoft.com/office/drawing/2014/main" id="{F4AE86F1-252C-BE47-1B9D-7B40004DBA8B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10" name="テキスト ボックス 57352">
              <a:extLst>
                <a:ext uri="{FF2B5EF4-FFF2-40B4-BE49-F238E27FC236}">
                  <a16:creationId xmlns:a16="http://schemas.microsoft.com/office/drawing/2014/main" id="{8BF57EF2-E19B-8295-14A1-1E7A9BBD84B3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492" name="グループ化 11">
            <a:extLst>
              <a:ext uri="{FF2B5EF4-FFF2-40B4-BE49-F238E27FC236}">
                <a16:creationId xmlns:a16="http://schemas.microsoft.com/office/drawing/2014/main" id="{9A9A91D0-E4C4-57F0-F66A-0E27787815FE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495" name="テキスト ボックス 60494">
              <a:extLst>
                <a:ext uri="{FF2B5EF4-FFF2-40B4-BE49-F238E27FC236}">
                  <a16:creationId xmlns:a16="http://schemas.microsoft.com/office/drawing/2014/main" id="{9F908EB2-6194-A98A-86E7-65CEDF8AFD62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08" name="テキスト ボックス 60507">
              <a:extLst>
                <a:ext uri="{FF2B5EF4-FFF2-40B4-BE49-F238E27FC236}">
                  <a16:creationId xmlns:a16="http://schemas.microsoft.com/office/drawing/2014/main" id="{3EADBEBB-AAE1-9B0F-189C-FEC0B1496DD7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493" name="テキスト ボックス 60492">
            <a:extLst>
              <a:ext uri="{FF2B5EF4-FFF2-40B4-BE49-F238E27FC236}">
                <a16:creationId xmlns:a16="http://schemas.microsoft.com/office/drawing/2014/main" id="{288F76A3-7F3F-3CAC-8E01-FC973D6265D5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494" name="テキスト ボックス 60493">
            <a:extLst>
              <a:ext uri="{FF2B5EF4-FFF2-40B4-BE49-F238E27FC236}">
                <a16:creationId xmlns:a16="http://schemas.microsoft.com/office/drawing/2014/main" id="{E1CEBE29-77E0-1F34-B8DF-759191E2689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47625</xdr:colOff>
      <xdr:row>187</xdr:row>
      <xdr:rowOff>142875</xdr:rowOff>
    </xdr:from>
    <xdr:to>
      <xdr:col>21</xdr:col>
      <xdr:colOff>173179</xdr:colOff>
      <xdr:row>192</xdr:row>
      <xdr:rowOff>114299</xdr:rowOff>
    </xdr:to>
    <xdr:grpSp>
      <xdr:nvGrpSpPr>
        <xdr:cNvPr id="60511" name="グループ化 120">
          <a:extLst>
            <a:ext uri="{FF2B5EF4-FFF2-40B4-BE49-F238E27FC236}">
              <a16:creationId xmlns:a16="http://schemas.microsoft.com/office/drawing/2014/main" id="{930CBC86-6098-4D00-90F2-7098996D2013}"/>
            </a:ext>
          </a:extLst>
        </xdr:cNvPr>
        <xdr:cNvGrpSpPr>
          <a:grpSpLocks/>
        </xdr:cNvGrpSpPr>
      </xdr:nvGrpSpPr>
      <xdr:grpSpPr bwMode="auto">
        <a:xfrm>
          <a:off x="333375" y="421100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32" name="グループ化 10">
            <a:extLst>
              <a:ext uri="{FF2B5EF4-FFF2-40B4-BE49-F238E27FC236}">
                <a16:creationId xmlns:a16="http://schemas.microsoft.com/office/drawing/2014/main" id="{9158F261-A2FF-F415-B941-8BA8B7295864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DBE7FD07-A5FB-A8AC-5B88-E26ABDD295E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9" name="テキスト ボックス 57352">
              <a:extLst>
                <a:ext uri="{FF2B5EF4-FFF2-40B4-BE49-F238E27FC236}">
                  <a16:creationId xmlns:a16="http://schemas.microsoft.com/office/drawing/2014/main" id="{CF0C453E-BE12-D172-2DE9-8A72DA97E8C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33" name="グループ化 11">
            <a:extLst>
              <a:ext uri="{FF2B5EF4-FFF2-40B4-BE49-F238E27FC236}">
                <a16:creationId xmlns:a16="http://schemas.microsoft.com/office/drawing/2014/main" id="{F6A414F3-BF8F-F75A-2972-BCCD6C4A6DFA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B59F98C9-C0D1-A549-113F-91D04C4E70BD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3BDE4544-8381-F784-F789-AE48038E720D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A2692A79-CC09-3698-4652-F8A28C554089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40E750DB-9721-5971-E865-1F24BFD7BD1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28</xdr:row>
      <xdr:rowOff>28575</xdr:rowOff>
    </xdr:from>
    <xdr:to>
      <xdr:col>8</xdr:col>
      <xdr:colOff>47625</xdr:colOff>
      <xdr:row>29</xdr:row>
      <xdr:rowOff>28575</xdr:rowOff>
    </xdr:to>
    <xdr:sp macro="" textlink="">
      <xdr:nvSpPr>
        <xdr:cNvPr id="2" name="下矢印 6">
          <a:extLst>
            <a:ext uri="{FF2B5EF4-FFF2-40B4-BE49-F238E27FC236}">
              <a16:creationId xmlns:a16="http://schemas.microsoft.com/office/drawing/2014/main" id="{CDB97188-CEB1-41A3-9BFE-B59F2BEDF315}"/>
            </a:ext>
          </a:extLst>
        </xdr:cNvPr>
        <xdr:cNvSpPr/>
      </xdr:nvSpPr>
      <xdr:spPr>
        <a:xfrm>
          <a:off x="3324225" y="8782050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47626</xdr:colOff>
      <xdr:row>28</xdr:row>
      <xdr:rowOff>47624</xdr:rowOff>
    </xdr:from>
    <xdr:to>
      <xdr:col>14</xdr:col>
      <xdr:colOff>228600</xdr:colOff>
      <xdr:row>31</xdr:row>
      <xdr:rowOff>180974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7A7AE-7B9F-4649-9E3C-32B63C2E8EED}"/>
            </a:ext>
          </a:extLst>
        </xdr:cNvPr>
        <xdr:cNvSpPr txBox="1"/>
      </xdr:nvSpPr>
      <xdr:spPr>
        <a:xfrm>
          <a:off x="3028951" y="8801099"/>
          <a:ext cx="2314574" cy="9048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>
              <a:latin typeface="+mj-ea"/>
              <a:ea typeface="+mj-ea"/>
            </a:rPr>
            <a:t>※</a:t>
          </a:r>
          <a:r>
            <a:rPr kumimoji="1" lang="ja-JP" altLang="en-US" sz="1000">
              <a:latin typeface="+mj-ea"/>
              <a:ea typeface="+mj-ea"/>
            </a:rPr>
            <a:t>上記路盤材の試験＋骨材試験（⑨密度・吸水、⑩単容、⑪すりへり減量）の場合は、右の試験組合せに応じた土嚢袋数を追加してください。</a:t>
          </a:r>
        </a:p>
      </xdr:txBody>
    </xdr:sp>
    <xdr:clientData/>
  </xdr:twoCellAnchor>
  <xdr:twoCellAnchor>
    <xdr:from>
      <xdr:col>7</xdr:col>
      <xdr:colOff>76200</xdr:colOff>
      <xdr:row>27</xdr:row>
      <xdr:rowOff>28575</xdr:rowOff>
    </xdr:from>
    <xdr:to>
      <xdr:col>8</xdr:col>
      <xdr:colOff>47625</xdr:colOff>
      <xdr:row>28</xdr:row>
      <xdr:rowOff>28575</xdr:rowOff>
    </xdr:to>
    <xdr:sp macro="" textlink="">
      <xdr:nvSpPr>
        <xdr:cNvPr id="4" name="下矢印 6">
          <a:extLst>
            <a:ext uri="{FF2B5EF4-FFF2-40B4-BE49-F238E27FC236}">
              <a16:creationId xmlns:a16="http://schemas.microsoft.com/office/drawing/2014/main" id="{F7856F08-45E9-41B1-A5DF-E487A369886D}"/>
            </a:ext>
          </a:extLst>
        </xdr:cNvPr>
        <xdr:cNvSpPr/>
      </xdr:nvSpPr>
      <xdr:spPr>
        <a:xfrm>
          <a:off x="3324225" y="8524875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29</xdr:row>
      <xdr:rowOff>114300</xdr:rowOff>
    </xdr:from>
    <xdr:to>
      <xdr:col>15</xdr:col>
      <xdr:colOff>219075</xdr:colOff>
      <xdr:row>30</xdr:row>
      <xdr:rowOff>95250</xdr:rowOff>
    </xdr:to>
    <xdr:sp macro="" textlink="">
      <xdr:nvSpPr>
        <xdr:cNvPr id="5" name="下矢印 7">
          <a:extLst>
            <a:ext uri="{FF2B5EF4-FFF2-40B4-BE49-F238E27FC236}">
              <a16:creationId xmlns:a16="http://schemas.microsoft.com/office/drawing/2014/main" id="{25842B86-EBD5-4F41-A81B-CC512B2A7BE1}"/>
            </a:ext>
          </a:extLst>
        </xdr:cNvPr>
        <xdr:cNvSpPr/>
      </xdr:nvSpPr>
      <xdr:spPr>
        <a:xfrm rot="16200000">
          <a:off x="5353050" y="9115425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DB86C6-98B7-488B-B8BF-11338BC7D0CB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B454D4A-4D09-4089-B93D-B7BDB765D653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75EEA60-67DC-9263-CD2C-6E7727721E6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53DC996F-194E-2695-C56E-9BDBC797C965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DC461A4B-980D-6176-8E03-4D0D815831C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D01D21E-140C-B8D1-EF56-7181BDF43F01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5F7E0A1-CFF0-C79E-2603-A94F7775BC23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E9257CBA-61F0-DEF5-CC1D-6C9B8C3703CA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749B9779-50A2-6E9E-0105-B175FE156F0E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EC20B47-E3BE-3382-AEE2-1742F66E1B57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D4BAC066-CCB5-161A-06C1-43C782CC90F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36A810AC-28A7-0933-7F2B-E2C1B3CF7CB8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E51AC65-C57C-B816-F7CA-D3B71D5095D8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87DA44E-6376-45D5-82C5-510970A319C3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E201"/>
  <sheetViews>
    <sheetView showGridLines="0" showZeros="0" tabSelected="1" topLeftCell="B1" zoomScaleNormal="100" zoomScaleSheetLayoutView="100" workbookViewId="0">
      <selection activeCell="R9" sqref="R9:AL9"/>
    </sheetView>
  </sheetViews>
  <sheetFormatPr defaultRowHeight="14.25"/>
  <cols>
    <col min="1" max="1" width="0.625" customWidth="1"/>
    <col min="2" max="2" width="3.125" customWidth="1"/>
    <col min="3" max="3" width="2.625" customWidth="1"/>
    <col min="4" max="5" width="3.125" customWidth="1"/>
    <col min="6" max="6" width="3.25" customWidth="1"/>
    <col min="7" max="9" width="3.125" customWidth="1"/>
    <col min="10" max="39" width="2.625" customWidth="1"/>
    <col min="40" max="40" width="3.125" customWidth="1"/>
    <col min="41" max="41" width="5" style="71" customWidth="1"/>
    <col min="42" max="42" width="7.625" style="15" customWidth="1"/>
    <col min="43" max="47" width="9" hidden="1" customWidth="1"/>
    <col min="48" max="48" width="16.125" hidden="1" customWidth="1"/>
  </cols>
  <sheetData>
    <row r="1" spans="1:4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480" t="s">
        <v>180</v>
      </c>
      <c r="AO1" s="480"/>
      <c r="AP1" s="480"/>
    </row>
    <row r="2" spans="1:43" ht="28.5">
      <c r="A2" s="1"/>
      <c r="B2" s="89" t="s">
        <v>147</v>
      </c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9"/>
      <c r="AE2" s="1"/>
      <c r="AF2" s="1"/>
      <c r="AG2" s="39" t="s">
        <v>36</v>
      </c>
      <c r="AH2" s="1"/>
      <c r="AI2" s="14"/>
      <c r="AJ2" s="14"/>
      <c r="AK2" s="14"/>
      <c r="AL2" s="14"/>
      <c r="AM2" s="14"/>
      <c r="AN2" s="14"/>
      <c r="AO2" s="93"/>
      <c r="AP2" s="94"/>
    </row>
    <row r="3" spans="1:43" ht="12" customHeight="1">
      <c r="A3" s="1"/>
      <c r="B3" s="27"/>
      <c r="C3" s="27"/>
      <c r="D3" s="28"/>
      <c r="E3" s="28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9"/>
      <c r="AE3" s="1"/>
      <c r="AF3" s="1"/>
      <c r="AG3" s="1"/>
      <c r="AH3" s="1"/>
      <c r="AI3" s="1"/>
      <c r="AJ3" s="1"/>
      <c r="AK3" s="1"/>
      <c r="AL3" s="1"/>
      <c r="AM3" s="1"/>
      <c r="AN3" s="14"/>
      <c r="AO3" s="48"/>
      <c r="AP3" s="29"/>
    </row>
    <row r="4" spans="1:43" ht="13.5" customHeight="1">
      <c r="A4" s="1"/>
      <c r="B4" s="1" t="s">
        <v>35</v>
      </c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48"/>
      <c r="AP4" s="29"/>
    </row>
    <row r="5" spans="1:43" ht="13.5" customHeight="1">
      <c r="A5" s="1"/>
      <c r="B5" s="1"/>
      <c r="C5" s="1"/>
      <c r="D5" s="1"/>
      <c r="E5" s="1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48"/>
      <c r="AP5" s="29"/>
    </row>
    <row r="6" spans="1:43">
      <c r="A6" s="1"/>
      <c r="B6" s="36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48"/>
      <c r="AP6" s="29"/>
    </row>
    <row r="7" spans="1:43" ht="9.75" customHeight="1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30"/>
      <c r="AO7" s="48"/>
      <c r="AP7" s="29"/>
    </row>
    <row r="8" spans="1:43" ht="14.25" customHeight="1">
      <c r="A8" s="1"/>
      <c r="B8" s="20"/>
      <c r="C8" s="20"/>
      <c r="D8" s="20"/>
      <c r="E8" s="20"/>
      <c r="F8" s="38" t="s">
        <v>93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8"/>
      <c r="AP8" s="29"/>
    </row>
    <row r="9" spans="1:43" ht="17.25" customHeight="1">
      <c r="A9" s="1"/>
      <c r="B9" s="16"/>
      <c r="C9" s="1"/>
      <c r="D9" s="14"/>
      <c r="E9" s="1"/>
      <c r="F9" s="567"/>
      <c r="G9" s="569"/>
      <c r="H9" s="571"/>
      <c r="I9" s="571"/>
      <c r="J9" s="573"/>
      <c r="K9" s="1"/>
      <c r="L9" s="38" t="s">
        <v>2</v>
      </c>
      <c r="M9" s="1"/>
      <c r="N9" s="1"/>
      <c r="O9" s="1"/>
      <c r="P9" s="31"/>
      <c r="Q9" s="31"/>
      <c r="R9" s="566"/>
      <c r="S9" s="566"/>
      <c r="T9" s="566"/>
      <c r="U9" s="566"/>
      <c r="V9" s="566"/>
      <c r="W9" s="566"/>
      <c r="X9" s="566"/>
      <c r="Y9" s="566"/>
      <c r="Z9" s="566"/>
      <c r="AA9" s="566"/>
      <c r="AB9" s="566"/>
      <c r="AC9" s="566"/>
      <c r="AD9" s="566"/>
      <c r="AE9" s="566"/>
      <c r="AF9" s="566"/>
      <c r="AG9" s="566"/>
      <c r="AH9" s="566"/>
      <c r="AI9" s="566"/>
      <c r="AJ9" s="566"/>
      <c r="AK9" s="566"/>
      <c r="AL9" s="566"/>
      <c r="AM9" s="14"/>
      <c r="AN9" s="14"/>
      <c r="AO9" s="48"/>
      <c r="AP9" s="14"/>
      <c r="AQ9" s="15"/>
    </row>
    <row r="10" spans="1:43" ht="18" customHeight="1">
      <c r="A10" s="1"/>
      <c r="B10" s="20"/>
      <c r="C10" s="1"/>
      <c r="D10" s="14"/>
      <c r="E10" s="45"/>
      <c r="F10" s="568"/>
      <c r="G10" s="570"/>
      <c r="H10" s="572"/>
      <c r="I10" s="572"/>
      <c r="J10" s="574"/>
      <c r="K10" s="1"/>
      <c r="L10" s="38" t="s">
        <v>0</v>
      </c>
      <c r="M10" s="1"/>
      <c r="N10" s="1"/>
      <c r="O10" s="1"/>
      <c r="P10" s="31"/>
      <c r="Q10" s="31"/>
      <c r="R10" s="566"/>
      <c r="S10" s="566"/>
      <c r="T10" s="566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14"/>
      <c r="AN10" s="14"/>
      <c r="AO10" s="48"/>
      <c r="AP10" s="14"/>
      <c r="AQ10" s="15"/>
    </row>
    <row r="11" spans="1:43" ht="13.5" customHeight="1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40</v>
      </c>
      <c r="M11" s="1"/>
      <c r="N11" s="1"/>
      <c r="O11" s="1"/>
      <c r="P11" s="32"/>
      <c r="Q11" s="31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14"/>
      <c r="AN11" s="14"/>
      <c r="AO11" s="48"/>
      <c r="AP11" s="14"/>
      <c r="AQ11" s="15"/>
    </row>
    <row r="12" spans="1:43" ht="12" customHeight="1">
      <c r="A12" s="1"/>
      <c r="B12" s="1"/>
      <c r="C12" s="1"/>
      <c r="D12" s="14"/>
      <c r="E12" s="1"/>
      <c r="F12" s="38" t="s">
        <v>94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31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6"/>
      <c r="AJ12" s="146"/>
      <c r="AK12" s="146"/>
      <c r="AL12" s="146"/>
      <c r="AM12" s="14"/>
      <c r="AN12" s="14"/>
      <c r="AO12" s="48"/>
      <c r="AP12" s="14"/>
      <c r="AQ12" s="15"/>
    </row>
    <row r="13" spans="1:43" ht="18" customHeight="1">
      <c r="A13" s="1"/>
      <c r="B13" s="1"/>
      <c r="C13" s="1"/>
      <c r="D13" s="14"/>
      <c r="E13" s="1"/>
      <c r="F13" s="567"/>
      <c r="G13" s="569"/>
      <c r="H13" s="571"/>
      <c r="I13" s="571"/>
      <c r="J13" s="573"/>
      <c r="K13" s="1"/>
      <c r="L13" s="38" t="s">
        <v>2</v>
      </c>
      <c r="M13" s="1"/>
      <c r="N13" s="1"/>
      <c r="O13" s="1"/>
      <c r="P13" s="31"/>
      <c r="Q13" s="31"/>
      <c r="R13" s="566"/>
      <c r="S13" s="566"/>
      <c r="T13" s="566"/>
      <c r="U13" s="566"/>
      <c r="V13" s="566"/>
      <c r="W13" s="566"/>
      <c r="X13" s="566"/>
      <c r="Y13" s="566"/>
      <c r="Z13" s="566"/>
      <c r="AA13" s="566"/>
      <c r="AB13" s="566"/>
      <c r="AC13" s="566"/>
      <c r="AD13" s="566"/>
      <c r="AE13" s="566"/>
      <c r="AF13" s="566"/>
      <c r="AG13" s="566"/>
      <c r="AH13" s="566"/>
      <c r="AI13" s="566"/>
      <c r="AJ13" s="566"/>
      <c r="AK13" s="566"/>
      <c r="AL13" s="566"/>
      <c r="AM13" s="14"/>
      <c r="AN13" s="14"/>
      <c r="AO13" s="48"/>
      <c r="AP13" s="14"/>
      <c r="AQ13" s="15"/>
    </row>
    <row r="14" spans="1:43" ht="18" customHeight="1">
      <c r="A14" s="1"/>
      <c r="B14" s="1"/>
      <c r="C14" s="1"/>
      <c r="D14" s="14"/>
      <c r="E14" s="45"/>
      <c r="F14" s="568"/>
      <c r="G14" s="570"/>
      <c r="H14" s="572"/>
      <c r="I14" s="572"/>
      <c r="J14" s="574"/>
      <c r="K14" s="1"/>
      <c r="L14" s="38" t="s">
        <v>0</v>
      </c>
      <c r="M14" s="1"/>
      <c r="N14" s="1"/>
      <c r="O14" s="1"/>
      <c r="P14" s="31"/>
      <c r="Q14" s="31"/>
      <c r="R14" s="566"/>
      <c r="S14" s="566"/>
      <c r="T14" s="566"/>
      <c r="U14" s="566"/>
      <c r="V14" s="566"/>
      <c r="W14" s="566"/>
      <c r="X14" s="566"/>
      <c r="Y14" s="566"/>
      <c r="Z14" s="566"/>
      <c r="AA14" s="566"/>
      <c r="AB14" s="566"/>
      <c r="AC14" s="566"/>
      <c r="AD14" s="566"/>
      <c r="AE14" s="566"/>
      <c r="AF14" s="566"/>
      <c r="AG14" s="566"/>
      <c r="AH14" s="566"/>
      <c r="AI14" s="566"/>
      <c r="AJ14" s="566"/>
      <c r="AK14" s="566"/>
      <c r="AL14" s="566"/>
      <c r="AM14" s="14"/>
      <c r="AN14" s="14"/>
      <c r="AO14" s="48"/>
      <c r="AP14" s="14"/>
      <c r="AQ14" s="15"/>
    </row>
    <row r="15" spans="1:43" ht="14.25" customHeight="1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40</v>
      </c>
      <c r="M15" s="1"/>
      <c r="N15" s="1"/>
      <c r="O15" s="1"/>
      <c r="P15" s="33"/>
      <c r="Q15" s="31"/>
      <c r="R15" s="566"/>
      <c r="S15" s="566"/>
      <c r="T15" s="566"/>
      <c r="U15" s="566"/>
      <c r="V15" s="566"/>
      <c r="W15" s="566"/>
      <c r="X15" s="566"/>
      <c r="Y15" s="566"/>
      <c r="Z15" s="566"/>
      <c r="AA15" s="566"/>
      <c r="AB15" s="566"/>
      <c r="AC15" s="566"/>
      <c r="AD15" s="566"/>
      <c r="AE15" s="566"/>
      <c r="AF15" s="566"/>
      <c r="AG15" s="566"/>
      <c r="AH15" s="566"/>
      <c r="AI15" s="566"/>
      <c r="AJ15" s="566"/>
      <c r="AK15" s="566"/>
      <c r="AL15" s="566"/>
      <c r="AM15" s="14"/>
      <c r="AN15" s="14"/>
      <c r="AO15" s="48"/>
      <c r="AP15" s="14"/>
      <c r="AQ15" s="15"/>
    </row>
    <row r="16" spans="1:43" ht="9.75" customHeight="1">
      <c r="A16" s="1" t="s">
        <v>68</v>
      </c>
      <c r="B16" s="2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  <c r="AF16" s="35"/>
      <c r="AG16" s="21"/>
      <c r="AH16" s="21"/>
      <c r="AI16" s="1"/>
      <c r="AJ16" s="14"/>
      <c r="AK16" s="14"/>
      <c r="AL16" s="14"/>
      <c r="AM16" s="14"/>
      <c r="AN16" s="14"/>
      <c r="AO16" s="48"/>
      <c r="AP16" s="14"/>
      <c r="AQ16" s="15"/>
    </row>
    <row r="17" spans="1:49" ht="21.75" customHeight="1">
      <c r="A17" s="1"/>
      <c r="B17" s="553" t="s">
        <v>80</v>
      </c>
      <c r="C17" s="555" t="s">
        <v>86</v>
      </c>
      <c r="D17" s="555"/>
      <c r="E17" s="555"/>
      <c r="F17" s="555"/>
      <c r="G17" s="555"/>
      <c r="H17" s="555"/>
      <c r="I17" s="555"/>
      <c r="J17" s="556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7"/>
      <c r="AH17" s="557"/>
      <c r="AI17" s="557"/>
      <c r="AJ17" s="557"/>
      <c r="AK17" s="557"/>
      <c r="AL17" s="557"/>
      <c r="AM17" s="557"/>
      <c r="AN17" s="557"/>
      <c r="AO17" s="557"/>
      <c r="AP17" s="558"/>
    </row>
    <row r="18" spans="1:49" ht="21.75" customHeight="1">
      <c r="A18" s="1"/>
      <c r="B18" s="554"/>
      <c r="C18" s="503"/>
      <c r="D18" s="503"/>
      <c r="E18" s="503"/>
      <c r="F18" s="503"/>
      <c r="G18" s="503"/>
      <c r="H18" s="503"/>
      <c r="I18" s="503"/>
      <c r="J18" s="559"/>
      <c r="K18" s="560"/>
      <c r="L18" s="560"/>
      <c r="M18" s="560"/>
      <c r="N18" s="560"/>
      <c r="O18" s="560"/>
      <c r="P18" s="560"/>
      <c r="Q18" s="560"/>
      <c r="R18" s="560"/>
      <c r="S18" s="560"/>
      <c r="T18" s="560"/>
      <c r="U18" s="560"/>
      <c r="V18" s="560"/>
      <c r="W18" s="560"/>
      <c r="X18" s="560"/>
      <c r="Y18" s="560"/>
      <c r="Z18" s="560"/>
      <c r="AA18" s="560"/>
      <c r="AB18" s="560"/>
      <c r="AC18" s="560"/>
      <c r="AD18" s="560"/>
      <c r="AE18" s="560"/>
      <c r="AF18" s="560"/>
      <c r="AG18" s="560"/>
      <c r="AH18" s="560"/>
      <c r="AI18" s="560"/>
      <c r="AJ18" s="560"/>
      <c r="AK18" s="560"/>
      <c r="AL18" s="560"/>
      <c r="AM18" s="560"/>
      <c r="AN18" s="560"/>
      <c r="AO18" s="560"/>
      <c r="AP18" s="561"/>
    </row>
    <row r="19" spans="1:49" ht="21.75" customHeight="1">
      <c r="A19" s="1"/>
      <c r="B19" s="46" t="s">
        <v>81</v>
      </c>
      <c r="C19" s="562" t="s">
        <v>85</v>
      </c>
      <c r="D19" s="562"/>
      <c r="E19" s="562"/>
      <c r="F19" s="562"/>
      <c r="G19" s="562"/>
      <c r="H19" s="562"/>
      <c r="I19" s="562"/>
      <c r="J19" s="563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564"/>
      <c r="AF19" s="564"/>
      <c r="AG19" s="564"/>
      <c r="AH19" s="564"/>
      <c r="AI19" s="564"/>
      <c r="AJ19" s="564"/>
      <c r="AK19" s="564"/>
      <c r="AL19" s="564"/>
      <c r="AM19" s="564"/>
      <c r="AN19" s="564"/>
      <c r="AO19" s="564"/>
      <c r="AP19" s="565"/>
    </row>
    <row r="20" spans="1:49" ht="27" customHeight="1">
      <c r="A20" s="1"/>
      <c r="B20" s="47" t="s">
        <v>82</v>
      </c>
      <c r="C20" s="575" t="s">
        <v>83</v>
      </c>
      <c r="D20" s="576"/>
      <c r="E20" s="576"/>
      <c r="F20" s="576"/>
      <c r="G20" s="576"/>
      <c r="H20" s="576"/>
      <c r="I20" s="576"/>
      <c r="J20" s="577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8"/>
      <c r="AF20" s="578"/>
      <c r="AG20" s="578"/>
      <c r="AH20" s="578"/>
      <c r="AI20" s="578"/>
      <c r="AJ20" s="578"/>
      <c r="AK20" s="578"/>
      <c r="AL20" s="578"/>
      <c r="AM20" s="578"/>
      <c r="AN20" s="578"/>
      <c r="AO20" s="578"/>
      <c r="AP20" s="579"/>
      <c r="AW20" s="174" t="s">
        <v>174</v>
      </c>
    </row>
    <row r="21" spans="1:49" ht="18" customHeight="1">
      <c r="A21" s="1"/>
      <c r="B21" s="37" t="s">
        <v>84</v>
      </c>
      <c r="C21" s="580" t="s">
        <v>112</v>
      </c>
      <c r="D21" s="581"/>
      <c r="E21" s="581"/>
      <c r="F21" s="581"/>
      <c r="G21" s="581"/>
      <c r="H21" s="581"/>
      <c r="I21" s="581"/>
      <c r="J21" s="582" t="s">
        <v>167</v>
      </c>
      <c r="K21" s="582"/>
      <c r="L21" s="582"/>
      <c r="M21" s="582"/>
      <c r="N21" s="582"/>
      <c r="O21" s="582" t="s">
        <v>107</v>
      </c>
      <c r="P21" s="582"/>
      <c r="Q21" s="582"/>
      <c r="R21" s="582"/>
      <c r="S21" s="582"/>
      <c r="T21" s="582" t="s">
        <v>108</v>
      </c>
      <c r="U21" s="582"/>
      <c r="V21" s="582"/>
      <c r="W21" s="582"/>
      <c r="X21" s="582"/>
      <c r="Y21" s="582" t="s">
        <v>109</v>
      </c>
      <c r="Z21" s="582"/>
      <c r="AA21" s="582"/>
      <c r="AB21" s="582"/>
      <c r="AC21" s="582"/>
      <c r="AD21" s="582" t="s">
        <v>110</v>
      </c>
      <c r="AE21" s="582"/>
      <c r="AF21" s="582"/>
      <c r="AG21" s="582"/>
      <c r="AH21" s="582"/>
      <c r="AI21" s="582" t="s">
        <v>111</v>
      </c>
      <c r="AJ21" s="582"/>
      <c r="AK21" s="582"/>
      <c r="AL21" s="582"/>
      <c r="AM21" s="582"/>
      <c r="AN21" s="583"/>
      <c r="AO21" s="584"/>
      <c r="AP21" s="585"/>
      <c r="AW21" s="173" t="s">
        <v>173</v>
      </c>
    </row>
    <row r="22" spans="1:49" ht="18" customHeight="1">
      <c r="A22" s="1"/>
      <c r="B22" s="545" t="s">
        <v>63</v>
      </c>
      <c r="C22" s="547" t="s">
        <v>90</v>
      </c>
      <c r="D22" s="548"/>
      <c r="E22" s="548"/>
      <c r="F22" s="548"/>
      <c r="G22" s="548"/>
      <c r="H22" s="548"/>
      <c r="I22" s="548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49"/>
      <c r="AD22" s="549"/>
      <c r="AE22" s="549"/>
      <c r="AF22" s="549"/>
      <c r="AG22" s="549"/>
      <c r="AH22" s="549"/>
      <c r="AI22" s="549"/>
      <c r="AJ22" s="549"/>
      <c r="AK22" s="549"/>
      <c r="AL22" s="549"/>
      <c r="AM22" s="549"/>
      <c r="AN22" s="586"/>
      <c r="AO22" s="587"/>
      <c r="AP22" s="588"/>
      <c r="AW22" s="174" t="s">
        <v>175</v>
      </c>
    </row>
    <row r="23" spans="1:49" ht="15.75" customHeight="1">
      <c r="A23" s="1"/>
      <c r="B23" s="545"/>
      <c r="C23" s="547" t="s">
        <v>91</v>
      </c>
      <c r="D23" s="548"/>
      <c r="E23" s="548"/>
      <c r="F23" s="548"/>
      <c r="G23" s="548"/>
      <c r="H23" s="548"/>
      <c r="I23" s="548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49"/>
      <c r="AK23" s="549"/>
      <c r="AL23" s="549"/>
      <c r="AM23" s="549"/>
      <c r="AN23" s="586"/>
      <c r="AO23" s="587"/>
      <c r="AP23" s="588"/>
      <c r="AW23" s="174" t="s">
        <v>176</v>
      </c>
    </row>
    <row r="24" spans="1:49" ht="27" customHeight="1">
      <c r="A24" s="1"/>
      <c r="B24" s="545"/>
      <c r="C24" s="547" t="s">
        <v>50</v>
      </c>
      <c r="D24" s="548"/>
      <c r="E24" s="548"/>
      <c r="F24" s="548"/>
      <c r="G24" s="548"/>
      <c r="H24" s="548"/>
      <c r="I24" s="548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86"/>
      <c r="AO24" s="587"/>
      <c r="AP24" s="588"/>
      <c r="AW24" s="174" t="s">
        <v>183</v>
      </c>
    </row>
    <row r="25" spans="1:49" ht="36" customHeight="1">
      <c r="A25" s="1"/>
      <c r="B25" s="545"/>
      <c r="C25" s="547" t="s">
        <v>51</v>
      </c>
      <c r="D25" s="548"/>
      <c r="E25" s="548"/>
      <c r="F25" s="548"/>
      <c r="G25" s="548"/>
      <c r="H25" s="548"/>
      <c r="I25" s="548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86"/>
      <c r="AO25" s="587"/>
      <c r="AP25" s="588"/>
      <c r="AW25" s="174" t="s">
        <v>177</v>
      </c>
    </row>
    <row r="26" spans="1:49" ht="36" customHeight="1">
      <c r="A26" s="1"/>
      <c r="B26" s="546"/>
      <c r="C26" s="551" t="s">
        <v>69</v>
      </c>
      <c r="D26" s="552"/>
      <c r="E26" s="552"/>
      <c r="F26" s="552"/>
      <c r="G26" s="552"/>
      <c r="H26" s="552"/>
      <c r="I26" s="552"/>
      <c r="J26" s="592"/>
      <c r="K26" s="593"/>
      <c r="L26" s="593"/>
      <c r="M26" s="593"/>
      <c r="N26" s="593"/>
      <c r="O26" s="592"/>
      <c r="P26" s="593"/>
      <c r="Q26" s="593"/>
      <c r="R26" s="593"/>
      <c r="S26" s="593"/>
      <c r="T26" s="592"/>
      <c r="U26" s="593"/>
      <c r="V26" s="593"/>
      <c r="W26" s="593"/>
      <c r="X26" s="593"/>
      <c r="Y26" s="592"/>
      <c r="Z26" s="593"/>
      <c r="AA26" s="593"/>
      <c r="AB26" s="593"/>
      <c r="AC26" s="593"/>
      <c r="AD26" s="592"/>
      <c r="AE26" s="593"/>
      <c r="AF26" s="593"/>
      <c r="AG26" s="593"/>
      <c r="AH26" s="593"/>
      <c r="AI26" s="592"/>
      <c r="AJ26" s="593"/>
      <c r="AK26" s="593"/>
      <c r="AL26" s="593"/>
      <c r="AM26" s="593"/>
      <c r="AN26" s="589"/>
      <c r="AO26" s="590"/>
      <c r="AP26" s="591"/>
      <c r="AW26" s="174" t="s">
        <v>179</v>
      </c>
    </row>
    <row r="27" spans="1:49" ht="15" customHeight="1">
      <c r="A27" s="1"/>
      <c r="B27" s="37" t="s">
        <v>64</v>
      </c>
      <c r="C27" s="542" t="s">
        <v>62</v>
      </c>
      <c r="D27" s="543"/>
      <c r="E27" s="543"/>
      <c r="F27" s="544"/>
      <c r="G27" s="324" t="s">
        <v>96</v>
      </c>
      <c r="H27" s="325"/>
      <c r="I27" s="325"/>
      <c r="J27" s="541" t="s">
        <v>1</v>
      </c>
      <c r="K27" s="541"/>
      <c r="L27" s="541"/>
      <c r="M27" s="541"/>
      <c r="N27" s="541"/>
      <c r="O27" s="541" t="s">
        <v>1</v>
      </c>
      <c r="P27" s="541"/>
      <c r="Q27" s="541"/>
      <c r="R27" s="541"/>
      <c r="S27" s="541"/>
      <c r="T27" s="541" t="s">
        <v>1</v>
      </c>
      <c r="U27" s="541"/>
      <c r="V27" s="541"/>
      <c r="W27" s="541"/>
      <c r="X27" s="541"/>
      <c r="Y27" s="541" t="s">
        <v>1</v>
      </c>
      <c r="Z27" s="541"/>
      <c r="AA27" s="541"/>
      <c r="AB27" s="541"/>
      <c r="AC27" s="541"/>
      <c r="AD27" s="541" t="s">
        <v>1</v>
      </c>
      <c r="AE27" s="541"/>
      <c r="AF27" s="541"/>
      <c r="AG27" s="541"/>
      <c r="AH27" s="541"/>
      <c r="AI27" s="541" t="s">
        <v>1</v>
      </c>
      <c r="AJ27" s="541"/>
      <c r="AK27" s="541"/>
      <c r="AL27" s="541"/>
      <c r="AM27" s="541"/>
      <c r="AN27" s="170"/>
      <c r="AO27" s="171" t="s">
        <v>1</v>
      </c>
      <c r="AP27" s="172" t="s">
        <v>58</v>
      </c>
    </row>
    <row r="28" spans="1:49" ht="16.5" customHeight="1">
      <c r="A28" s="1"/>
      <c r="B28" s="407" t="s">
        <v>184</v>
      </c>
      <c r="C28" s="373" t="s">
        <v>151</v>
      </c>
      <c r="D28" s="374"/>
      <c r="E28" s="374"/>
      <c r="F28" s="375"/>
      <c r="G28" s="22" t="s">
        <v>128</v>
      </c>
      <c r="H28" s="536">
        <v>8900</v>
      </c>
      <c r="I28" s="540"/>
      <c r="J28" s="520"/>
      <c r="K28" s="520"/>
      <c r="L28" s="520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0"/>
      <c r="AH28" s="520"/>
      <c r="AI28" s="520"/>
      <c r="AJ28" s="520"/>
      <c r="AK28" s="520"/>
      <c r="AL28" s="520"/>
      <c r="AM28" s="520"/>
      <c r="AN28" s="95" t="s">
        <v>43</v>
      </c>
      <c r="AO28" s="91">
        <f>SUM(J28:AM28)</f>
        <v>0</v>
      </c>
      <c r="AP28" s="96">
        <f>AO28*H28</f>
        <v>0</v>
      </c>
      <c r="AW28" s="173" t="s">
        <v>178</v>
      </c>
    </row>
    <row r="29" spans="1:49" ht="16.5" customHeight="1">
      <c r="A29" s="1"/>
      <c r="B29" s="407"/>
      <c r="C29" s="373" t="s">
        <v>114</v>
      </c>
      <c r="D29" s="374"/>
      <c r="E29" s="374"/>
      <c r="F29" s="375"/>
      <c r="G29" s="22" t="s">
        <v>129</v>
      </c>
      <c r="H29" s="536">
        <v>13900</v>
      </c>
      <c r="I29" s="540"/>
      <c r="J29" s="520"/>
      <c r="K29" s="520"/>
      <c r="L29" s="520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95" t="s">
        <v>44</v>
      </c>
      <c r="AO29" s="91">
        <f t="shared" ref="AO29:AO48" si="0">SUM(J29:AM29)</f>
        <v>0</v>
      </c>
      <c r="AP29" s="96">
        <f t="shared" ref="AP29:AP48" si="1">AO29*H29</f>
        <v>0</v>
      </c>
    </row>
    <row r="30" spans="1:49" ht="16.5" customHeight="1">
      <c r="A30" s="1"/>
      <c r="B30" s="407"/>
      <c r="C30" s="373" t="s">
        <v>115</v>
      </c>
      <c r="D30" s="374"/>
      <c r="E30" s="374"/>
      <c r="F30" s="375"/>
      <c r="G30" s="22" t="s">
        <v>130</v>
      </c>
      <c r="H30" s="536">
        <v>5600</v>
      </c>
      <c r="I30" s="54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0"/>
      <c r="AH30" s="520"/>
      <c r="AI30" s="520"/>
      <c r="AJ30" s="520"/>
      <c r="AK30" s="520"/>
      <c r="AL30" s="520"/>
      <c r="AM30" s="520"/>
      <c r="AN30" s="95" t="s">
        <v>45</v>
      </c>
      <c r="AO30" s="97">
        <f t="shared" si="0"/>
        <v>0</v>
      </c>
      <c r="AP30" s="96">
        <f t="shared" si="1"/>
        <v>0</v>
      </c>
    </row>
    <row r="31" spans="1:49" ht="16.5" customHeight="1">
      <c r="A31" s="1"/>
      <c r="B31" s="407"/>
      <c r="C31" s="373" t="s">
        <v>116</v>
      </c>
      <c r="D31" s="374"/>
      <c r="E31" s="374"/>
      <c r="F31" s="375"/>
      <c r="G31" s="22" t="s">
        <v>46</v>
      </c>
      <c r="H31" s="536">
        <v>3800</v>
      </c>
      <c r="I31" s="540"/>
      <c r="J31" s="520"/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/>
      <c r="X31" s="520"/>
      <c r="Y31" s="520"/>
      <c r="Z31" s="520"/>
      <c r="AA31" s="520"/>
      <c r="AB31" s="520"/>
      <c r="AC31" s="520"/>
      <c r="AD31" s="520"/>
      <c r="AE31" s="520"/>
      <c r="AF31" s="520"/>
      <c r="AG31" s="520"/>
      <c r="AH31" s="520"/>
      <c r="AI31" s="520"/>
      <c r="AJ31" s="520"/>
      <c r="AK31" s="520"/>
      <c r="AL31" s="520"/>
      <c r="AM31" s="520"/>
      <c r="AN31" s="95" t="s">
        <v>46</v>
      </c>
      <c r="AO31" s="97">
        <f t="shared" si="0"/>
        <v>0</v>
      </c>
      <c r="AP31" s="96">
        <f t="shared" si="1"/>
        <v>0</v>
      </c>
      <c r="AV31" s="26"/>
    </row>
    <row r="32" spans="1:49" ht="16.5" customHeight="1">
      <c r="A32" s="1"/>
      <c r="B32" s="407"/>
      <c r="C32" s="373" t="s">
        <v>117</v>
      </c>
      <c r="D32" s="374"/>
      <c r="E32" s="374"/>
      <c r="F32" s="375"/>
      <c r="G32" s="22" t="s">
        <v>131</v>
      </c>
      <c r="H32" s="536">
        <v>17500</v>
      </c>
      <c r="I32" s="540"/>
      <c r="J32" s="520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520"/>
      <c r="AD32" s="520"/>
      <c r="AE32" s="520"/>
      <c r="AF32" s="520"/>
      <c r="AG32" s="520"/>
      <c r="AH32" s="520"/>
      <c r="AI32" s="520"/>
      <c r="AJ32" s="520"/>
      <c r="AK32" s="520"/>
      <c r="AL32" s="520"/>
      <c r="AM32" s="520"/>
      <c r="AN32" s="95" t="s">
        <v>47</v>
      </c>
      <c r="AO32" s="97">
        <f t="shared" si="0"/>
        <v>0</v>
      </c>
      <c r="AP32" s="96">
        <f t="shared" si="1"/>
        <v>0</v>
      </c>
    </row>
    <row r="33" spans="1:48" ht="16.5" customHeight="1">
      <c r="A33" s="1"/>
      <c r="B33" s="407"/>
      <c r="C33" s="373" t="s">
        <v>118</v>
      </c>
      <c r="D33" s="374"/>
      <c r="E33" s="374"/>
      <c r="F33" s="375"/>
      <c r="G33" s="22" t="s">
        <v>132</v>
      </c>
      <c r="H33" s="536">
        <v>60000</v>
      </c>
      <c r="I33" s="540"/>
      <c r="J33" s="520"/>
      <c r="K33" s="520"/>
      <c r="L33" s="520"/>
      <c r="M33" s="520"/>
      <c r="N33" s="520"/>
      <c r="O33" s="520"/>
      <c r="P33" s="520"/>
      <c r="Q33" s="520"/>
      <c r="R33" s="520"/>
      <c r="S33" s="520"/>
      <c r="T33" s="520"/>
      <c r="U33" s="520"/>
      <c r="V33" s="520"/>
      <c r="W33" s="520"/>
      <c r="X33" s="520"/>
      <c r="Y33" s="520"/>
      <c r="Z33" s="520"/>
      <c r="AA33" s="520"/>
      <c r="AB33" s="520"/>
      <c r="AC33" s="520"/>
      <c r="AD33" s="520"/>
      <c r="AE33" s="520"/>
      <c r="AF33" s="520"/>
      <c r="AG33" s="520"/>
      <c r="AH33" s="520"/>
      <c r="AI33" s="520"/>
      <c r="AJ33" s="520"/>
      <c r="AK33" s="520"/>
      <c r="AL33" s="520"/>
      <c r="AM33" s="520"/>
      <c r="AN33" s="95" t="s">
        <v>48</v>
      </c>
      <c r="AO33" s="97">
        <f t="shared" si="0"/>
        <v>0</v>
      </c>
      <c r="AP33" s="96">
        <f t="shared" si="1"/>
        <v>0</v>
      </c>
    </row>
    <row r="34" spans="1:48" ht="16.5" customHeight="1">
      <c r="A34" s="1"/>
      <c r="B34" s="407"/>
      <c r="C34" s="376" t="s">
        <v>119</v>
      </c>
      <c r="D34" s="377"/>
      <c r="E34" s="377"/>
      <c r="F34" s="378"/>
      <c r="G34" s="23" t="s">
        <v>133</v>
      </c>
      <c r="H34" s="511">
        <v>22700</v>
      </c>
      <c r="I34" s="512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98" t="s">
        <v>49</v>
      </c>
      <c r="AO34" s="99">
        <f t="shared" si="0"/>
        <v>0</v>
      </c>
      <c r="AP34" s="100">
        <f t="shared" si="1"/>
        <v>0</v>
      </c>
    </row>
    <row r="35" spans="1:48" ht="16.5" customHeight="1">
      <c r="A35" s="1"/>
      <c r="B35" s="407"/>
      <c r="C35" s="373" t="s">
        <v>120</v>
      </c>
      <c r="D35" s="374"/>
      <c r="E35" s="374"/>
      <c r="F35" s="375"/>
      <c r="G35" s="22" t="s">
        <v>134</v>
      </c>
      <c r="H35" s="536">
        <v>5900</v>
      </c>
      <c r="I35" s="540"/>
      <c r="J35" s="520"/>
      <c r="K35" s="520"/>
      <c r="L35" s="520"/>
      <c r="M35" s="520"/>
      <c r="N35" s="520"/>
      <c r="O35" s="520"/>
      <c r="P35" s="520"/>
      <c r="Q35" s="520"/>
      <c r="R35" s="520"/>
      <c r="S35" s="520"/>
      <c r="T35" s="520"/>
      <c r="U35" s="520"/>
      <c r="V35" s="520"/>
      <c r="W35" s="520"/>
      <c r="X35" s="520"/>
      <c r="Y35" s="520"/>
      <c r="Z35" s="520"/>
      <c r="AA35" s="520"/>
      <c r="AB35" s="520"/>
      <c r="AC35" s="520"/>
      <c r="AD35" s="520"/>
      <c r="AE35" s="520"/>
      <c r="AF35" s="520"/>
      <c r="AG35" s="520"/>
      <c r="AH35" s="520"/>
      <c r="AI35" s="520"/>
      <c r="AJ35" s="520"/>
      <c r="AK35" s="520"/>
      <c r="AL35" s="520"/>
      <c r="AM35" s="520"/>
      <c r="AN35" s="95" t="s">
        <v>52</v>
      </c>
      <c r="AO35" s="97">
        <f t="shared" si="0"/>
        <v>0</v>
      </c>
      <c r="AP35" s="96">
        <f t="shared" si="1"/>
        <v>0</v>
      </c>
    </row>
    <row r="36" spans="1:48" ht="16.5" customHeight="1">
      <c r="A36" s="1"/>
      <c r="B36" s="407"/>
      <c r="C36" s="379" t="s">
        <v>172</v>
      </c>
      <c r="D36" s="380"/>
      <c r="E36" s="380"/>
      <c r="F36" s="381"/>
      <c r="G36" s="22" t="s">
        <v>135</v>
      </c>
      <c r="H36" s="536">
        <v>10600</v>
      </c>
      <c r="I36" s="540"/>
      <c r="J36" s="520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0"/>
      <c r="AN36" s="95" t="s">
        <v>53</v>
      </c>
      <c r="AO36" s="97">
        <f t="shared" si="0"/>
        <v>0</v>
      </c>
      <c r="AP36" s="96">
        <f t="shared" si="1"/>
        <v>0</v>
      </c>
    </row>
    <row r="37" spans="1:48" ht="16.5" customHeight="1">
      <c r="A37" s="1"/>
      <c r="B37" s="407"/>
      <c r="C37" s="382" t="s">
        <v>150</v>
      </c>
      <c r="D37" s="383"/>
      <c r="E37" s="383"/>
      <c r="F37" s="384"/>
      <c r="G37" s="22" t="s">
        <v>136</v>
      </c>
      <c r="H37" s="536">
        <v>18700</v>
      </c>
      <c r="I37" s="540"/>
      <c r="J37" s="520"/>
      <c r="K37" s="520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0"/>
      <c r="W37" s="520"/>
      <c r="X37" s="520"/>
      <c r="Y37" s="520"/>
      <c r="Z37" s="520"/>
      <c r="AA37" s="520"/>
      <c r="AB37" s="520"/>
      <c r="AC37" s="520"/>
      <c r="AD37" s="520"/>
      <c r="AE37" s="520"/>
      <c r="AF37" s="520"/>
      <c r="AG37" s="520"/>
      <c r="AH37" s="520"/>
      <c r="AI37" s="520"/>
      <c r="AJ37" s="520"/>
      <c r="AK37" s="520"/>
      <c r="AL37" s="520"/>
      <c r="AM37" s="520"/>
      <c r="AN37" s="95" t="s">
        <v>54</v>
      </c>
      <c r="AO37" s="97">
        <f t="shared" si="0"/>
        <v>0</v>
      </c>
      <c r="AP37" s="96">
        <f t="shared" si="1"/>
        <v>0</v>
      </c>
      <c r="AV37" s="26"/>
    </row>
    <row r="38" spans="1:48" ht="16.5" customHeight="1">
      <c r="A38" s="1"/>
      <c r="B38" s="407"/>
      <c r="C38" s="376" t="s">
        <v>121</v>
      </c>
      <c r="D38" s="377"/>
      <c r="E38" s="377"/>
      <c r="F38" s="378"/>
      <c r="G38" s="23" t="s">
        <v>137</v>
      </c>
      <c r="H38" s="511">
        <v>3100</v>
      </c>
      <c r="I38" s="512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98" t="s">
        <v>55</v>
      </c>
      <c r="AO38" s="99">
        <f t="shared" si="0"/>
        <v>0</v>
      </c>
      <c r="AP38" s="100">
        <f t="shared" si="1"/>
        <v>0</v>
      </c>
    </row>
    <row r="39" spans="1:48" ht="16.5" customHeight="1">
      <c r="A39" s="1"/>
      <c r="B39" s="407"/>
      <c r="C39" s="385" t="s">
        <v>145</v>
      </c>
      <c r="D39" s="386"/>
      <c r="E39" s="386"/>
      <c r="F39" s="387"/>
      <c r="G39" s="197" t="s">
        <v>138</v>
      </c>
      <c r="H39" s="538">
        <v>3700</v>
      </c>
      <c r="I39" s="539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535"/>
      <c r="AK39" s="535"/>
      <c r="AL39" s="535"/>
      <c r="AM39" s="535"/>
      <c r="AN39" s="198" t="s">
        <v>56</v>
      </c>
      <c r="AO39" s="199">
        <f t="shared" si="0"/>
        <v>0</v>
      </c>
      <c r="AP39" s="200">
        <f t="shared" si="1"/>
        <v>0</v>
      </c>
    </row>
    <row r="40" spans="1:48" ht="16.5" customHeight="1">
      <c r="A40" s="1"/>
      <c r="B40" s="407"/>
      <c r="C40" s="373" t="s">
        <v>146</v>
      </c>
      <c r="D40" s="374"/>
      <c r="E40" s="374"/>
      <c r="F40" s="375"/>
      <c r="G40" s="22" t="s">
        <v>139</v>
      </c>
      <c r="H40" s="536">
        <v>8900</v>
      </c>
      <c r="I40" s="537"/>
      <c r="J40" s="520"/>
      <c r="K40" s="520"/>
      <c r="L40" s="520"/>
      <c r="M40" s="520"/>
      <c r="N40" s="520"/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  <c r="AF40" s="520"/>
      <c r="AG40" s="520"/>
      <c r="AH40" s="520"/>
      <c r="AI40" s="520"/>
      <c r="AJ40" s="520"/>
      <c r="AK40" s="520"/>
      <c r="AL40" s="520"/>
      <c r="AM40" s="520"/>
      <c r="AN40" s="95" t="s">
        <v>161</v>
      </c>
      <c r="AO40" s="97">
        <f t="shared" si="0"/>
        <v>0</v>
      </c>
      <c r="AP40" s="96">
        <f t="shared" si="1"/>
        <v>0</v>
      </c>
      <c r="AR40" s="43" t="s">
        <v>77</v>
      </c>
      <c r="AS40" s="43" t="s">
        <v>78</v>
      </c>
      <c r="AT40" s="43" t="s">
        <v>76</v>
      </c>
      <c r="AU40" s="43" t="s">
        <v>79</v>
      </c>
      <c r="AV40" s="43" t="s">
        <v>89</v>
      </c>
    </row>
    <row r="41" spans="1:48" ht="16.5" customHeight="1">
      <c r="A41" s="1"/>
      <c r="B41" s="407"/>
      <c r="C41" s="526" t="s">
        <v>122</v>
      </c>
      <c r="D41" s="515" t="s">
        <v>123</v>
      </c>
      <c r="E41" s="516"/>
      <c r="F41" s="517"/>
      <c r="G41" s="22" t="s">
        <v>140</v>
      </c>
      <c r="H41" s="518">
        <v>28800</v>
      </c>
      <c r="I41" s="519"/>
      <c r="J41" s="520"/>
      <c r="K41" s="520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  <c r="AA41" s="520"/>
      <c r="AB41" s="520"/>
      <c r="AC41" s="520"/>
      <c r="AD41" s="520"/>
      <c r="AE41" s="520"/>
      <c r="AF41" s="520"/>
      <c r="AG41" s="520"/>
      <c r="AH41" s="520"/>
      <c r="AI41" s="520"/>
      <c r="AJ41" s="520"/>
      <c r="AK41" s="520"/>
      <c r="AL41" s="520"/>
      <c r="AM41" s="520"/>
      <c r="AN41" s="95" t="s">
        <v>162</v>
      </c>
      <c r="AO41" s="97">
        <f t="shared" si="0"/>
        <v>0</v>
      </c>
      <c r="AP41" s="96">
        <f t="shared" si="1"/>
        <v>0</v>
      </c>
      <c r="AR41" t="b">
        <v>1</v>
      </c>
      <c r="AS41" t="b">
        <v>1</v>
      </c>
      <c r="AT41" t="b">
        <v>1</v>
      </c>
      <c r="AU41" t="b">
        <v>1</v>
      </c>
      <c r="AV41" t="b">
        <v>0</v>
      </c>
    </row>
    <row r="42" spans="1:48" s="26" customFormat="1" ht="16.5" customHeight="1">
      <c r="A42" s="25"/>
      <c r="B42" s="407"/>
      <c r="C42" s="527"/>
      <c r="D42" s="528" t="s">
        <v>124</v>
      </c>
      <c r="E42" s="529"/>
      <c r="F42" s="530"/>
      <c r="G42" s="22" t="s">
        <v>57</v>
      </c>
      <c r="H42" s="518">
        <v>75700</v>
      </c>
      <c r="I42" s="519"/>
      <c r="J42" s="520"/>
      <c r="K42" s="520"/>
      <c r="L42" s="520"/>
      <c r="M42" s="520"/>
      <c r="N42" s="520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101" t="s">
        <v>163</v>
      </c>
      <c r="AO42" s="102">
        <f t="shared" si="0"/>
        <v>0</v>
      </c>
      <c r="AP42" s="103">
        <f t="shared" si="1"/>
        <v>0</v>
      </c>
      <c r="AR42"/>
      <c r="AS42"/>
      <c r="AT42"/>
      <c r="AU42"/>
      <c r="AV42"/>
    </row>
    <row r="43" spans="1:48" ht="16.5" customHeight="1">
      <c r="A43" s="1"/>
      <c r="B43" s="407"/>
      <c r="C43" s="527"/>
      <c r="D43" s="531" t="s">
        <v>125</v>
      </c>
      <c r="E43" s="532"/>
      <c r="F43" s="533"/>
      <c r="G43" s="22" t="s">
        <v>141</v>
      </c>
      <c r="H43" s="518">
        <v>67400</v>
      </c>
      <c r="I43" s="519"/>
      <c r="J43" s="520"/>
      <c r="K43" s="520"/>
      <c r="L43" s="520"/>
      <c r="M43" s="520"/>
      <c r="N43" s="520"/>
      <c r="O43" s="520"/>
      <c r="P43" s="520"/>
      <c r="Q43" s="520"/>
      <c r="R43" s="520"/>
      <c r="S43" s="520"/>
      <c r="T43" s="520"/>
      <c r="U43" s="520"/>
      <c r="V43" s="520"/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0"/>
      <c r="AL43" s="520"/>
      <c r="AM43" s="520"/>
      <c r="AN43" s="95" t="s">
        <v>164</v>
      </c>
      <c r="AO43" s="97">
        <f t="shared" si="0"/>
        <v>0</v>
      </c>
      <c r="AP43" s="96">
        <f t="shared" si="1"/>
        <v>0</v>
      </c>
      <c r="AR43" t="b">
        <v>1</v>
      </c>
      <c r="AS43" t="b">
        <v>1</v>
      </c>
      <c r="AT43" t="b">
        <v>1</v>
      </c>
      <c r="AU43" t="b">
        <v>1</v>
      </c>
      <c r="AV43" t="b">
        <v>0</v>
      </c>
    </row>
    <row r="44" spans="1:48" ht="16.5" customHeight="1">
      <c r="A44" s="1"/>
      <c r="B44" s="407"/>
      <c r="C44" s="521" t="s">
        <v>126</v>
      </c>
      <c r="D44" s="522"/>
      <c r="E44" s="522"/>
      <c r="F44" s="523"/>
      <c r="G44" s="88" t="s">
        <v>142</v>
      </c>
      <c r="H44" s="524">
        <v>11300</v>
      </c>
      <c r="I44" s="525"/>
      <c r="J44" s="520"/>
      <c r="K44" s="520"/>
      <c r="L44" s="520"/>
      <c r="M44" s="520"/>
      <c r="N44" s="520"/>
      <c r="O44" s="520"/>
      <c r="P44" s="520"/>
      <c r="Q44" s="520"/>
      <c r="R44" s="520"/>
      <c r="S44" s="520"/>
      <c r="T44" s="520"/>
      <c r="U44" s="520"/>
      <c r="V44" s="520"/>
      <c r="W44" s="520"/>
      <c r="X44" s="520"/>
      <c r="Y44" s="520"/>
      <c r="Z44" s="520"/>
      <c r="AA44" s="520"/>
      <c r="AB44" s="520"/>
      <c r="AC44" s="520"/>
      <c r="AD44" s="520"/>
      <c r="AE44" s="520"/>
      <c r="AF44" s="520"/>
      <c r="AG44" s="520"/>
      <c r="AH44" s="520"/>
      <c r="AI44" s="520"/>
      <c r="AJ44" s="520"/>
      <c r="AK44" s="520"/>
      <c r="AL44" s="520"/>
      <c r="AM44" s="520"/>
      <c r="AN44" s="95" t="s">
        <v>165</v>
      </c>
      <c r="AO44" s="97">
        <f t="shared" si="0"/>
        <v>0</v>
      </c>
      <c r="AP44" s="96">
        <f t="shared" si="1"/>
        <v>0</v>
      </c>
      <c r="AR44" s="195" t="b">
        <v>0</v>
      </c>
      <c r="AS44" s="195" t="b">
        <v>0</v>
      </c>
      <c r="AT44" s="195" t="b">
        <v>0</v>
      </c>
      <c r="AU44" s="195" t="b">
        <v>0</v>
      </c>
    </row>
    <row r="45" spans="1:48" ht="16.5" customHeight="1">
      <c r="A45" s="1"/>
      <c r="B45" s="407"/>
      <c r="C45" s="376" t="s">
        <v>127</v>
      </c>
      <c r="D45" s="377"/>
      <c r="E45" s="377"/>
      <c r="F45" s="378"/>
      <c r="G45" s="23" t="s">
        <v>143</v>
      </c>
      <c r="H45" s="511">
        <v>17600</v>
      </c>
      <c r="I45" s="512"/>
      <c r="J45" s="520"/>
      <c r="K45" s="520"/>
      <c r="L45" s="520"/>
      <c r="M45" s="520"/>
      <c r="N45" s="520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513"/>
      <c r="AG45" s="513"/>
      <c r="AH45" s="513"/>
      <c r="AI45" s="513"/>
      <c r="AJ45" s="513"/>
      <c r="AK45" s="513"/>
      <c r="AL45" s="513"/>
      <c r="AM45" s="513"/>
      <c r="AN45" s="98" t="s">
        <v>166</v>
      </c>
      <c r="AO45" s="99">
        <f t="shared" ref="AO45" si="2">SUM(J45:AM45)</f>
        <v>0</v>
      </c>
      <c r="AP45" s="100">
        <f t="shared" ref="AP45" si="3">AO45*H45</f>
        <v>0</v>
      </c>
    </row>
    <row r="46" spans="1:48" ht="16.5" customHeight="1">
      <c r="A46" s="1"/>
      <c r="B46" s="594" t="s">
        <v>185</v>
      </c>
      <c r="C46" s="596" t="s">
        <v>169</v>
      </c>
      <c r="D46" s="597"/>
      <c r="E46" s="597"/>
      <c r="F46" s="598"/>
      <c r="G46" s="201" t="s">
        <v>158</v>
      </c>
      <c r="H46" s="599">
        <v>10900</v>
      </c>
      <c r="I46" s="600"/>
      <c r="J46" s="601"/>
      <c r="K46" s="601"/>
      <c r="L46" s="601"/>
      <c r="M46" s="601"/>
      <c r="N46" s="601"/>
      <c r="O46" s="601"/>
      <c r="P46" s="601"/>
      <c r="Q46" s="601"/>
      <c r="R46" s="601"/>
      <c r="S46" s="601"/>
      <c r="T46" s="601"/>
      <c r="U46" s="601"/>
      <c r="V46" s="601"/>
      <c r="W46" s="601"/>
      <c r="X46" s="601"/>
      <c r="Y46" s="601"/>
      <c r="Z46" s="601"/>
      <c r="AA46" s="601"/>
      <c r="AB46" s="601"/>
      <c r="AC46" s="601"/>
      <c r="AD46" s="601"/>
      <c r="AE46" s="601"/>
      <c r="AF46" s="601"/>
      <c r="AG46" s="601"/>
      <c r="AH46" s="601"/>
      <c r="AI46" s="601"/>
      <c r="AJ46" s="601"/>
      <c r="AK46" s="601"/>
      <c r="AL46" s="601"/>
      <c r="AM46" s="601"/>
      <c r="AN46" s="202" t="s">
        <v>158</v>
      </c>
      <c r="AO46" s="203">
        <f t="shared" ref="AO46:AO47" si="4">SUM(J46:AM46)</f>
        <v>0</v>
      </c>
      <c r="AP46" s="204">
        <f t="shared" ref="AP46:AP47" si="5">AO46*H46</f>
        <v>0</v>
      </c>
    </row>
    <row r="47" spans="1:48" ht="16.5" customHeight="1">
      <c r="A47" s="1"/>
      <c r="B47" s="594"/>
      <c r="C47" s="602" t="s">
        <v>170</v>
      </c>
      <c r="D47" s="603"/>
      <c r="E47" s="603"/>
      <c r="F47" s="604"/>
      <c r="G47" s="23" t="s">
        <v>159</v>
      </c>
      <c r="H47" s="511">
        <v>5300</v>
      </c>
      <c r="I47" s="512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  <c r="AJ47" s="513"/>
      <c r="AK47" s="513"/>
      <c r="AL47" s="513"/>
      <c r="AM47" s="513"/>
      <c r="AN47" s="98" t="s">
        <v>159</v>
      </c>
      <c r="AO47" s="99">
        <f t="shared" si="4"/>
        <v>0</v>
      </c>
      <c r="AP47" s="100">
        <f t="shared" si="5"/>
        <v>0</v>
      </c>
    </row>
    <row r="48" spans="1:48" ht="16.5" customHeight="1" thickBot="1">
      <c r="A48" s="1"/>
      <c r="B48" s="595"/>
      <c r="C48" s="373" t="s">
        <v>171</v>
      </c>
      <c r="D48" s="374"/>
      <c r="E48" s="374"/>
      <c r="F48" s="375"/>
      <c r="G48" s="23" t="s">
        <v>160</v>
      </c>
      <c r="H48" s="511">
        <v>15200</v>
      </c>
      <c r="I48" s="512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3"/>
      <c r="AC48" s="513"/>
      <c r="AD48" s="513"/>
      <c r="AE48" s="513"/>
      <c r="AF48" s="513"/>
      <c r="AG48" s="513"/>
      <c r="AH48" s="513"/>
      <c r="AI48" s="513"/>
      <c r="AJ48" s="513"/>
      <c r="AK48" s="513"/>
      <c r="AL48" s="513"/>
      <c r="AM48" s="513"/>
      <c r="AN48" s="98" t="s">
        <v>160</v>
      </c>
      <c r="AO48" s="99">
        <f t="shared" si="0"/>
        <v>0</v>
      </c>
      <c r="AP48" s="100">
        <f t="shared" si="1"/>
        <v>0</v>
      </c>
    </row>
    <row r="49" spans="1:57" ht="20.25" customHeight="1" thickBot="1">
      <c r="A49" s="1"/>
      <c r="B49" s="340" t="s">
        <v>157</v>
      </c>
      <c r="C49" s="408" t="s">
        <v>113</v>
      </c>
      <c r="D49" s="409"/>
      <c r="E49" s="410"/>
      <c r="F49" s="182"/>
      <c r="G49" s="183"/>
      <c r="H49" s="183"/>
      <c r="I49" s="183"/>
      <c r="J49" s="183"/>
      <c r="K49" s="183"/>
      <c r="L49" s="183"/>
      <c r="M49" s="186" t="s">
        <v>101</v>
      </c>
      <c r="N49" s="147"/>
      <c r="O49" s="187" t="s">
        <v>60</v>
      </c>
      <c r="P49" s="414" t="s">
        <v>100</v>
      </c>
      <c r="Q49" s="414"/>
      <c r="R49" s="414"/>
      <c r="S49" s="514"/>
      <c r="T49" s="148"/>
      <c r="U49" s="188" t="s">
        <v>99</v>
      </c>
      <c r="V49" s="183"/>
      <c r="W49" s="193" t="s">
        <v>59</v>
      </c>
      <c r="X49" s="184">
        <f>N49*T49</f>
        <v>0</v>
      </c>
      <c r="Y49" s="185" t="s">
        <v>60</v>
      </c>
      <c r="Z49" s="416" t="s">
        <v>103</v>
      </c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7"/>
      <c r="AO49" s="418"/>
      <c r="AP49" s="100" t="s">
        <v>98</v>
      </c>
      <c r="AW49" s="173" t="s">
        <v>215</v>
      </c>
    </row>
    <row r="50" spans="1:57" ht="20.25" customHeight="1" thickBot="1">
      <c r="A50" s="1"/>
      <c r="B50" s="341"/>
      <c r="C50" s="411"/>
      <c r="D50" s="412"/>
      <c r="E50" s="413"/>
      <c r="F50" s="419" t="s">
        <v>102</v>
      </c>
      <c r="G50" s="420"/>
      <c r="H50" s="420"/>
      <c r="I50" s="420"/>
      <c r="J50" s="420"/>
      <c r="K50" s="420"/>
      <c r="L50" s="420"/>
      <c r="M50" s="420"/>
      <c r="N50" s="148"/>
      <c r="O50" s="175" t="s">
        <v>60</v>
      </c>
      <c r="P50" s="176"/>
      <c r="Q50" s="177"/>
      <c r="R50" s="73"/>
      <c r="S50" s="73"/>
      <c r="T50" s="73"/>
      <c r="U50" s="177"/>
      <c r="V50" s="178"/>
      <c r="W50" s="179" t="s">
        <v>59</v>
      </c>
      <c r="X50" s="180">
        <f>N50</f>
        <v>0</v>
      </c>
      <c r="Y50" s="181" t="s">
        <v>60</v>
      </c>
      <c r="Z50" s="421" t="s">
        <v>104</v>
      </c>
      <c r="AA50" s="422"/>
      <c r="AB50" s="422"/>
      <c r="AC50" s="422"/>
      <c r="AD50" s="422"/>
      <c r="AE50" s="422"/>
      <c r="AF50" s="76">
        <f>IF(N49&gt;=1,X49-(T49*1),IF(N50&gt;1,N50-1,))</f>
        <v>0</v>
      </c>
      <c r="AG50" s="75" t="s">
        <v>60</v>
      </c>
      <c r="AH50" s="423" t="s">
        <v>105</v>
      </c>
      <c r="AI50" s="424"/>
      <c r="AJ50" s="424"/>
      <c r="AK50" s="424"/>
      <c r="AL50" s="424"/>
      <c r="AM50" s="424"/>
      <c r="AN50" s="425"/>
      <c r="AO50" s="86">
        <f>AF50</f>
        <v>0</v>
      </c>
      <c r="AP50" s="104">
        <f>AO50*500</f>
        <v>0</v>
      </c>
      <c r="AW50" s="173" t="s">
        <v>216</v>
      </c>
    </row>
    <row r="51" spans="1:57" ht="19.5" customHeight="1">
      <c r="A51" s="1"/>
      <c r="B51" s="42" t="s">
        <v>65</v>
      </c>
      <c r="C51" s="212" t="s">
        <v>41</v>
      </c>
      <c r="D51" s="213"/>
      <c r="E51" s="213"/>
      <c r="F51" s="213"/>
      <c r="G51" s="30"/>
      <c r="H51" s="14"/>
      <c r="I51" s="14"/>
      <c r="J51" s="14"/>
      <c r="K51" s="14"/>
      <c r="L51" s="14"/>
      <c r="M51" s="14"/>
      <c r="N51" s="81" t="s">
        <v>186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214" t="s">
        <v>187</v>
      </c>
      <c r="Z51" s="14"/>
      <c r="AA51" s="14"/>
      <c r="AB51" s="14"/>
      <c r="AC51" s="14"/>
      <c r="AD51" s="397" t="s">
        <v>95</v>
      </c>
      <c r="AE51" s="398"/>
      <c r="AF51" s="398"/>
      <c r="AG51" s="398"/>
      <c r="AH51" s="398"/>
      <c r="AI51" s="398"/>
      <c r="AJ51" s="398"/>
      <c r="AK51" s="398"/>
      <c r="AL51" s="398"/>
      <c r="AM51" s="398"/>
      <c r="AN51" s="399"/>
      <c r="AO51" s="507">
        <f>SUM(AP28:AP50)</f>
        <v>0</v>
      </c>
      <c r="AP51" s="392"/>
      <c r="AW51" s="339" t="s">
        <v>217</v>
      </c>
      <c r="AX51" s="339"/>
      <c r="AY51" s="339"/>
      <c r="AZ51" s="339"/>
      <c r="BA51" s="339"/>
      <c r="BB51" s="339"/>
      <c r="BC51" s="339"/>
      <c r="BD51" s="227"/>
      <c r="BE51" s="227"/>
    </row>
    <row r="52" spans="1:57" ht="19.5" customHeight="1" thickBot="1">
      <c r="A52" s="1"/>
      <c r="B52" s="77"/>
      <c r="C52" s="78"/>
      <c r="D52" s="40"/>
      <c r="E52" s="40"/>
      <c r="F52" s="40"/>
      <c r="G52" s="79"/>
      <c r="H52" s="14"/>
      <c r="I52" s="14"/>
      <c r="J52" s="74"/>
      <c r="K52" s="14"/>
      <c r="L52" s="14"/>
      <c r="M52" s="14"/>
      <c r="N52" s="211"/>
      <c r="O52" s="79"/>
      <c r="P52" s="40"/>
      <c r="Q52" s="40"/>
      <c r="R52" s="79"/>
      <c r="S52" s="80"/>
      <c r="T52" s="79"/>
      <c r="U52" s="40"/>
      <c r="V52" s="40"/>
      <c r="W52" s="14"/>
      <c r="X52" s="84"/>
      <c r="Y52" s="84"/>
      <c r="Z52" s="14"/>
      <c r="AA52" s="14"/>
      <c r="AB52" s="14"/>
      <c r="AC52" s="14"/>
      <c r="AD52" s="400" t="s">
        <v>38</v>
      </c>
      <c r="AE52" s="401"/>
      <c r="AF52" s="401"/>
      <c r="AG52" s="401"/>
      <c r="AH52" s="401"/>
      <c r="AI52" s="401"/>
      <c r="AJ52" s="401"/>
      <c r="AK52" s="401"/>
      <c r="AL52" s="401"/>
      <c r="AM52" s="401"/>
      <c r="AN52" s="402"/>
      <c r="AO52" s="508">
        <f>INT(AO51*0.1)</f>
        <v>0</v>
      </c>
      <c r="AP52" s="509"/>
      <c r="AW52" s="339"/>
      <c r="AX52" s="339"/>
      <c r="AY52" s="339"/>
      <c r="AZ52" s="339"/>
      <c r="BA52" s="339"/>
      <c r="BB52" s="339"/>
      <c r="BC52" s="339"/>
      <c r="BD52" s="227"/>
      <c r="BE52" s="227"/>
    </row>
    <row r="53" spans="1:57" ht="21.75" customHeight="1" thickBot="1">
      <c r="A53" s="1"/>
      <c r="B53" s="42" t="s">
        <v>154</v>
      </c>
      <c r="C53" s="83" t="s">
        <v>61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81"/>
      <c r="S53" s="30"/>
      <c r="T53" s="30"/>
      <c r="U53" s="30"/>
      <c r="V53" s="30"/>
      <c r="W53" s="30"/>
      <c r="X53" s="30"/>
      <c r="Y53" s="30"/>
      <c r="Z53" s="30"/>
      <c r="AA53" s="14"/>
      <c r="AB53" s="1"/>
      <c r="AC53" s="1"/>
      <c r="AD53" s="403" t="s">
        <v>168</v>
      </c>
      <c r="AE53" s="404"/>
      <c r="AF53" s="404"/>
      <c r="AG53" s="404"/>
      <c r="AH53" s="404"/>
      <c r="AI53" s="404"/>
      <c r="AJ53" s="404"/>
      <c r="AK53" s="404"/>
      <c r="AL53" s="404"/>
      <c r="AM53" s="404"/>
      <c r="AN53" s="405"/>
      <c r="AO53" s="510">
        <f>IF(AO52="","",AO51+AO52)</f>
        <v>0</v>
      </c>
      <c r="AP53" s="396"/>
      <c r="AS53" s="43"/>
      <c r="AW53" s="339"/>
      <c r="AX53" s="339"/>
      <c r="AY53" s="339"/>
      <c r="AZ53" s="339"/>
      <c r="BA53" s="339"/>
      <c r="BB53" s="339"/>
      <c r="BC53" s="339"/>
      <c r="BD53" s="227"/>
      <c r="BE53" s="227"/>
    </row>
    <row r="54" spans="1:57" ht="21.75" customHeight="1">
      <c r="A54" s="14"/>
      <c r="B54" s="42" t="s">
        <v>155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"/>
      <c r="AC54" s="1"/>
      <c r="AD54" s="168" t="s">
        <v>271</v>
      </c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105"/>
      <c r="AP54" s="106"/>
      <c r="AS54" s="43"/>
      <c r="AW54" s="339"/>
      <c r="AX54" s="339"/>
      <c r="AY54" s="339"/>
      <c r="AZ54" s="339"/>
      <c r="BA54" s="339"/>
      <c r="BB54" s="339"/>
      <c r="BC54" s="339"/>
      <c r="BD54" s="227"/>
      <c r="BE54" s="227"/>
    </row>
    <row r="55" spans="1:57" ht="4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"/>
      <c r="AC55" s="1"/>
      <c r="AD55" s="72"/>
      <c r="AE55" s="72"/>
      <c r="AF55" s="72"/>
      <c r="AG55" s="72"/>
      <c r="AH55" s="72"/>
      <c r="AI55" s="72"/>
      <c r="AJ55" s="72"/>
      <c r="AK55" s="48"/>
      <c r="AL55" s="48"/>
      <c r="AM55" s="48"/>
      <c r="AN55" s="14"/>
      <c r="AO55" s="48"/>
      <c r="AP55" s="48"/>
      <c r="AW55" s="339"/>
      <c r="AX55" s="339"/>
      <c r="AY55" s="339"/>
      <c r="AZ55" s="339"/>
      <c r="BA55" s="339"/>
      <c r="BB55" s="339"/>
      <c r="BC55" s="339"/>
    </row>
    <row r="56" spans="1:57" ht="15.75" customHeight="1">
      <c r="A56" s="14"/>
      <c r="B56" s="9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48"/>
      <c r="AP56" s="29"/>
      <c r="AQ56" s="67"/>
      <c r="AW56" s="339"/>
      <c r="AX56" s="339"/>
      <c r="AY56" s="339"/>
      <c r="AZ56" s="339"/>
      <c r="BA56" s="339"/>
      <c r="BB56" s="339"/>
      <c r="BC56" s="339"/>
    </row>
    <row r="57" spans="1: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48"/>
      <c r="AP57" s="29"/>
      <c r="AQ57" s="67"/>
      <c r="AW57" s="339"/>
      <c r="AX57" s="339"/>
      <c r="AY57" s="339"/>
      <c r="AZ57" s="339"/>
      <c r="BA57" s="339"/>
      <c r="BB57" s="339"/>
      <c r="BC57" s="339"/>
    </row>
    <row r="58" spans="1:57" ht="9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48"/>
      <c r="AP58" s="29"/>
    </row>
    <row r="59" spans="1:57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48"/>
      <c r="AP59" s="29"/>
    </row>
    <row r="60" spans="1:57" ht="15.75" customHeight="1">
      <c r="A60" s="14"/>
      <c r="B60" s="2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48"/>
      <c r="AP60" s="29"/>
      <c r="AR60" s="390"/>
      <c r="AS60" s="390"/>
      <c r="AT60" s="390"/>
      <c r="AU60" s="390"/>
      <c r="AV60" s="71"/>
    </row>
    <row r="61" spans="1:57" ht="12.75" customHeight="1">
      <c r="A61" s="14"/>
      <c r="B61" s="2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48"/>
      <c r="AP61" s="29"/>
      <c r="AQ61" s="43" t="s">
        <v>72</v>
      </c>
      <c r="AR61" s="195" t="b">
        <v>0</v>
      </c>
      <c r="AV61" s="41"/>
    </row>
    <row r="62" spans="1:57" ht="20.25" customHeight="1">
      <c r="A62" s="14"/>
      <c r="B62" s="82"/>
      <c r="C62" s="144" t="s">
        <v>70</v>
      </c>
      <c r="D62" s="29"/>
      <c r="E62" s="29"/>
      <c r="F62" s="29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"/>
      <c r="AC62" s="1"/>
      <c r="AD62" s="1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48"/>
      <c r="AP62" s="107" t="s">
        <v>97</v>
      </c>
    </row>
    <row r="63" spans="1:57" ht="16.5" customHeight="1">
      <c r="A63" s="1"/>
      <c r="B63" s="149"/>
      <c r="C63" s="150"/>
      <c r="D63" s="501" t="s">
        <v>92</v>
      </c>
      <c r="E63" s="501"/>
      <c r="F63" s="501"/>
      <c r="G63" s="501"/>
      <c r="H63" s="501"/>
      <c r="I63" s="150"/>
      <c r="J63" s="150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50"/>
      <c r="Z63" s="150"/>
      <c r="AA63" s="150"/>
      <c r="AB63" s="150"/>
      <c r="AC63" s="151"/>
      <c r="AD63" s="504" t="s">
        <v>87</v>
      </c>
      <c r="AE63" s="505"/>
      <c r="AF63" s="505"/>
      <c r="AG63" s="505"/>
      <c r="AH63" s="505"/>
      <c r="AI63" s="506"/>
      <c r="AJ63" s="504" t="s">
        <v>37</v>
      </c>
      <c r="AK63" s="505"/>
      <c r="AL63" s="505"/>
      <c r="AM63" s="505"/>
      <c r="AN63" s="505"/>
      <c r="AO63" s="505"/>
      <c r="AP63" s="506"/>
    </row>
    <row r="64" spans="1:57" ht="6" customHeight="1">
      <c r="A64" s="1"/>
      <c r="B64" s="491"/>
      <c r="C64" s="1"/>
      <c r="D64" s="502"/>
      <c r="E64" s="502"/>
      <c r="F64" s="502"/>
      <c r="G64" s="502"/>
      <c r="H64" s="502"/>
      <c r="I64" s="1"/>
      <c r="J64" s="493"/>
      <c r="K64" s="14"/>
      <c r="L64" s="14"/>
      <c r="M64" s="1"/>
      <c r="N64" s="1"/>
      <c r="O64" s="153"/>
      <c r="P64" s="15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54"/>
      <c r="AD64" s="1"/>
      <c r="AE64" s="14"/>
      <c r="AF64" s="14"/>
      <c r="AG64" s="14"/>
      <c r="AH64" s="1"/>
      <c r="AI64" s="155"/>
      <c r="AJ64" s="495" t="s">
        <v>153</v>
      </c>
      <c r="AK64" s="496"/>
      <c r="AL64" s="496"/>
      <c r="AM64" s="496"/>
      <c r="AN64" s="496"/>
      <c r="AO64" s="496"/>
      <c r="AP64" s="497"/>
    </row>
    <row r="65" spans="1:46" ht="27" customHeight="1">
      <c r="A65" s="1"/>
      <c r="B65" s="492"/>
      <c r="C65" s="156"/>
      <c r="D65" s="503"/>
      <c r="E65" s="503"/>
      <c r="F65" s="503"/>
      <c r="G65" s="503"/>
      <c r="H65" s="503"/>
      <c r="I65" s="156"/>
      <c r="J65" s="494"/>
      <c r="K65" s="157"/>
      <c r="L65" s="156"/>
      <c r="M65" s="157"/>
      <c r="N65" s="157"/>
      <c r="O65" s="157"/>
      <c r="P65" s="157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8"/>
      <c r="AD65" s="156"/>
      <c r="AE65" s="159"/>
      <c r="AF65" s="159"/>
      <c r="AG65" s="159"/>
      <c r="AH65" s="156"/>
      <c r="AI65" s="160"/>
      <c r="AJ65" s="498"/>
      <c r="AK65" s="499"/>
      <c r="AL65" s="499"/>
      <c r="AM65" s="499"/>
      <c r="AN65" s="499"/>
      <c r="AO65" s="499"/>
      <c r="AP65" s="500"/>
      <c r="AQ65" s="43"/>
    </row>
    <row r="66" spans="1:46" ht="13.5" customHeight="1">
      <c r="A66" s="1"/>
      <c r="B66" s="152"/>
      <c r="C66" s="161" t="s">
        <v>42</v>
      </c>
      <c r="D66" s="152"/>
      <c r="E66" s="152"/>
      <c r="F66" s="15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4"/>
      <c r="AF66" s="14"/>
      <c r="AG66" s="14"/>
      <c r="AH66" s="14"/>
      <c r="AI66" s="14"/>
      <c r="AJ66" s="14"/>
      <c r="AK66" s="14"/>
      <c r="AL66" s="1"/>
      <c r="AM66" s="14"/>
      <c r="AN66" s="14"/>
      <c r="AO66" s="48"/>
      <c r="AP66" s="142" t="s">
        <v>74</v>
      </c>
      <c r="AQ66" s="43" t="s">
        <v>73</v>
      </c>
      <c r="AR66" s="196" t="b">
        <v>0</v>
      </c>
      <c r="AS66" s="15"/>
      <c r="AT66" s="15"/>
    </row>
    <row r="67" spans="1:46">
      <c r="A67" s="1"/>
      <c r="B67" s="29"/>
      <c r="C67" s="162" t="s">
        <v>71</v>
      </c>
      <c r="D67" s="29"/>
      <c r="E67" s="29"/>
      <c r="F67" s="29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48"/>
      <c r="AP67" s="29"/>
    </row>
    <row r="68" spans="1:46">
      <c r="A68" s="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80" t="s">
        <v>181</v>
      </c>
      <c r="AO68" s="480"/>
      <c r="AP68" s="480"/>
    </row>
    <row r="69" spans="1:46" ht="21.75" customHeight="1">
      <c r="A69" s="1"/>
      <c r="B69" s="120" t="s">
        <v>148</v>
      </c>
      <c r="C69" s="51"/>
      <c r="D69" s="51"/>
      <c r="E69" s="51"/>
      <c r="F69" s="51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0"/>
      <c r="AE69" s="50"/>
      <c r="AF69" s="49"/>
      <c r="AG69" s="49"/>
      <c r="AH69" s="49"/>
      <c r="AI69" s="49"/>
      <c r="AJ69" s="49"/>
      <c r="AK69" s="49"/>
      <c r="AL69" s="49"/>
      <c r="AM69" s="49"/>
      <c r="AN69" s="49"/>
      <c r="AO69" s="108"/>
      <c r="AP69" s="109"/>
    </row>
    <row r="70" spans="1:46" ht="14.25" customHeight="1">
      <c r="A70" s="1"/>
      <c r="B70" s="51"/>
      <c r="C70" s="51"/>
      <c r="D70" s="51"/>
      <c r="E70" s="51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50"/>
      <c r="AD70" s="50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85"/>
      <c r="AP70" s="70"/>
    </row>
    <row r="71" spans="1:46" ht="14.25" customHeight="1">
      <c r="A71" s="1"/>
      <c r="B71" s="49" t="s">
        <v>35</v>
      </c>
      <c r="C71" s="49"/>
      <c r="D71" s="49"/>
      <c r="E71" s="49"/>
      <c r="F71" s="51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85"/>
      <c r="AP71" s="70"/>
    </row>
    <row r="72" spans="1:46" ht="14.25" customHeight="1">
      <c r="A72" s="1"/>
      <c r="B72" s="49"/>
      <c r="C72" s="49"/>
      <c r="D72" s="49"/>
      <c r="E72" s="49"/>
      <c r="F72" s="51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85"/>
      <c r="AP72" s="70"/>
    </row>
    <row r="73" spans="1:46" ht="14.25" customHeight="1">
      <c r="A73" s="1"/>
      <c r="B73" s="52"/>
      <c r="C73" s="49"/>
      <c r="D73" s="49"/>
      <c r="E73" s="49"/>
      <c r="F73" s="49"/>
      <c r="G73" s="49"/>
      <c r="H73" s="110"/>
      <c r="I73" s="121"/>
      <c r="J73" s="121"/>
      <c r="K73" s="110"/>
      <c r="L73" s="110"/>
      <c r="M73" s="110"/>
      <c r="N73" s="110"/>
      <c r="O73" s="49"/>
      <c r="P73" s="121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85"/>
      <c r="AP73" s="70"/>
    </row>
    <row r="74" spans="1:46" ht="9.75" customHeight="1">
      <c r="A74" s="1"/>
      <c r="B74" s="59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110"/>
      <c r="AO74" s="85"/>
      <c r="AP74" s="70"/>
    </row>
    <row r="75" spans="1:46" ht="18" customHeight="1">
      <c r="A75" s="1"/>
      <c r="B75" s="59"/>
      <c r="C75" s="59"/>
      <c r="D75" s="59"/>
      <c r="E75" s="59"/>
      <c r="F75" s="36" t="s">
        <v>93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85"/>
      <c r="AP75" s="70"/>
      <c r="AQ75" s="44"/>
    </row>
    <row r="76" spans="1:46" ht="18" customHeight="1">
      <c r="A76" s="1"/>
      <c r="B76" s="110"/>
      <c r="C76" s="49"/>
      <c r="D76" s="49"/>
      <c r="E76" s="49"/>
      <c r="F76" s="474">
        <f>F9</f>
        <v>0</v>
      </c>
      <c r="G76" s="476">
        <f>G9</f>
        <v>0</v>
      </c>
      <c r="H76" s="476">
        <f>H9</f>
        <v>0</v>
      </c>
      <c r="I76" s="476">
        <f>I9</f>
        <v>0</v>
      </c>
      <c r="J76" s="478">
        <f>J9</f>
        <v>0</v>
      </c>
      <c r="K76" s="49"/>
      <c r="L76" s="52" t="s">
        <v>2</v>
      </c>
      <c r="M76" s="49"/>
      <c r="N76" s="49"/>
      <c r="O76" s="49"/>
      <c r="P76" s="53"/>
      <c r="Q76" s="53"/>
      <c r="R76" s="371">
        <f>R9</f>
        <v>0</v>
      </c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2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372"/>
      <c r="AO76" s="372"/>
      <c r="AP76" s="49"/>
      <c r="AQ76" s="44"/>
    </row>
    <row r="77" spans="1:46" ht="18" customHeight="1">
      <c r="A77" s="1"/>
      <c r="B77" s="49"/>
      <c r="C77" s="49"/>
      <c r="D77" s="49"/>
      <c r="E77" s="122"/>
      <c r="F77" s="475"/>
      <c r="G77" s="477"/>
      <c r="H77" s="477"/>
      <c r="I77" s="477"/>
      <c r="J77" s="479"/>
      <c r="K77" s="49"/>
      <c r="L77" s="52" t="s">
        <v>0</v>
      </c>
      <c r="M77" s="49"/>
      <c r="N77" s="49"/>
      <c r="O77" s="49"/>
      <c r="P77" s="53"/>
      <c r="Q77" s="53"/>
      <c r="R77" s="371">
        <f>R10</f>
        <v>0</v>
      </c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372"/>
      <c r="AO77" s="372"/>
      <c r="AP77" s="49"/>
      <c r="AQ77" s="44"/>
    </row>
    <row r="78" spans="1:46" ht="13.5" customHeight="1">
      <c r="A78" s="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59" t="s">
        <v>40</v>
      </c>
      <c r="M78" s="49"/>
      <c r="N78" s="49"/>
      <c r="O78" s="49"/>
      <c r="P78" s="54"/>
      <c r="Q78" s="53"/>
      <c r="R78" s="371">
        <f>R11</f>
        <v>0</v>
      </c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372"/>
      <c r="AG78" s="372"/>
      <c r="AH78" s="372"/>
      <c r="AI78" s="372"/>
      <c r="AJ78" s="372"/>
      <c r="AK78" s="372"/>
      <c r="AL78" s="372"/>
      <c r="AM78" s="372"/>
      <c r="AN78" s="372"/>
      <c r="AO78" s="372"/>
      <c r="AP78" s="49"/>
      <c r="AQ78" s="44"/>
    </row>
    <row r="79" spans="1:46" ht="18" customHeight="1">
      <c r="A79" s="1"/>
      <c r="B79" s="49"/>
      <c r="C79" s="49"/>
      <c r="D79" s="49"/>
      <c r="E79" s="49"/>
      <c r="F79" s="36" t="s">
        <v>94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3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54"/>
      <c r="AJ79" s="54"/>
      <c r="AK79" s="54"/>
      <c r="AL79" s="54"/>
      <c r="AM79" s="54"/>
      <c r="AN79" s="54"/>
      <c r="AO79" s="87"/>
      <c r="AP79" s="49"/>
      <c r="AQ79" s="44"/>
    </row>
    <row r="80" spans="1:46" ht="18" customHeight="1">
      <c r="A80" s="1"/>
      <c r="B80" s="49"/>
      <c r="C80" s="49"/>
      <c r="D80" s="49"/>
      <c r="E80" s="49"/>
      <c r="F80" s="474">
        <f>F13</f>
        <v>0</v>
      </c>
      <c r="G80" s="476">
        <f>G13</f>
        <v>0</v>
      </c>
      <c r="H80" s="476">
        <f>H13</f>
        <v>0</v>
      </c>
      <c r="I80" s="476">
        <f>I13</f>
        <v>0</v>
      </c>
      <c r="J80" s="478">
        <f>J13</f>
        <v>0</v>
      </c>
      <c r="K80" s="49"/>
      <c r="L80" s="52" t="s">
        <v>2</v>
      </c>
      <c r="M80" s="49"/>
      <c r="N80" s="49"/>
      <c r="O80" s="49"/>
      <c r="P80" s="53"/>
      <c r="Q80" s="53"/>
      <c r="R80" s="371">
        <f>R13</f>
        <v>0</v>
      </c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72"/>
      <c r="AE80" s="372"/>
      <c r="AF80" s="372"/>
      <c r="AG80" s="372"/>
      <c r="AH80" s="372"/>
      <c r="AI80" s="372"/>
      <c r="AJ80" s="372"/>
      <c r="AK80" s="372"/>
      <c r="AL80" s="372"/>
      <c r="AM80" s="372"/>
      <c r="AN80" s="372"/>
      <c r="AO80" s="372"/>
      <c r="AP80" s="49"/>
      <c r="AQ80" s="44"/>
    </row>
    <row r="81" spans="1:43" ht="18" customHeight="1">
      <c r="A81" s="1"/>
      <c r="B81" s="49"/>
      <c r="C81" s="49"/>
      <c r="D81" s="49"/>
      <c r="E81" s="122"/>
      <c r="F81" s="475"/>
      <c r="G81" s="477"/>
      <c r="H81" s="477"/>
      <c r="I81" s="477"/>
      <c r="J81" s="479"/>
      <c r="K81" s="49"/>
      <c r="L81" s="52" t="s">
        <v>0</v>
      </c>
      <c r="M81" s="49"/>
      <c r="N81" s="49"/>
      <c r="O81" s="49"/>
      <c r="P81" s="53"/>
      <c r="Q81" s="53"/>
      <c r="R81" s="371">
        <f>R14</f>
        <v>0</v>
      </c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372"/>
      <c r="AO81" s="372"/>
      <c r="AP81" s="49"/>
      <c r="AQ81" s="44"/>
    </row>
    <row r="82" spans="1:43" ht="13.5" customHeight="1">
      <c r="A82" s="1" t="s">
        <v>68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59" t="s">
        <v>40</v>
      </c>
      <c r="M82" s="49"/>
      <c r="N82" s="49"/>
      <c r="O82" s="49"/>
      <c r="P82" s="55"/>
      <c r="Q82" s="53"/>
      <c r="R82" s="371">
        <f>R15</f>
        <v>0</v>
      </c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372"/>
      <c r="AO82" s="372"/>
      <c r="AP82" s="49"/>
      <c r="AQ82" s="44"/>
    </row>
    <row r="83" spans="1:43" ht="21.75" customHeight="1">
      <c r="A83" s="1"/>
      <c r="B83" s="59" t="s">
        <v>39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7"/>
      <c r="AF83" s="57"/>
      <c r="AG83" s="57"/>
      <c r="AH83" s="57"/>
      <c r="AI83" s="49"/>
      <c r="AJ83" s="49"/>
      <c r="AK83" s="49"/>
      <c r="AL83" s="49"/>
      <c r="AM83" s="49"/>
      <c r="AN83" s="49"/>
      <c r="AO83" s="85"/>
      <c r="AP83" s="49"/>
    </row>
    <row r="84" spans="1:43" ht="21.75" customHeight="1">
      <c r="A84" s="1"/>
      <c r="B84" s="481" t="s">
        <v>67</v>
      </c>
      <c r="C84" s="482"/>
      <c r="D84" s="482"/>
      <c r="E84" s="482"/>
      <c r="F84" s="482"/>
      <c r="G84" s="482"/>
      <c r="H84" s="482"/>
      <c r="I84" s="482"/>
      <c r="J84" s="484">
        <f>J17</f>
        <v>0</v>
      </c>
      <c r="K84" s="485"/>
      <c r="L84" s="485"/>
      <c r="M84" s="485"/>
      <c r="N84" s="485"/>
      <c r="O84" s="485"/>
      <c r="P84" s="485"/>
      <c r="Q84" s="485"/>
      <c r="R84" s="485"/>
      <c r="S84" s="485"/>
      <c r="T84" s="485"/>
      <c r="U84" s="485"/>
      <c r="V84" s="485"/>
      <c r="W84" s="485"/>
      <c r="X84" s="485"/>
      <c r="Y84" s="485"/>
      <c r="Z84" s="485"/>
      <c r="AA84" s="485"/>
      <c r="AB84" s="485"/>
      <c r="AC84" s="485"/>
      <c r="AD84" s="485"/>
      <c r="AE84" s="485"/>
      <c r="AF84" s="485"/>
      <c r="AG84" s="485"/>
      <c r="AH84" s="485"/>
      <c r="AI84" s="485"/>
      <c r="AJ84" s="485"/>
      <c r="AK84" s="485"/>
      <c r="AL84" s="485"/>
      <c r="AM84" s="485"/>
      <c r="AN84" s="485"/>
      <c r="AO84" s="485"/>
      <c r="AP84" s="486"/>
    </row>
    <row r="85" spans="1:43" ht="21.75" customHeight="1">
      <c r="A85" s="1"/>
      <c r="B85" s="483"/>
      <c r="C85" s="361"/>
      <c r="D85" s="361"/>
      <c r="E85" s="361"/>
      <c r="F85" s="361"/>
      <c r="G85" s="361"/>
      <c r="H85" s="361"/>
      <c r="I85" s="361"/>
      <c r="J85" s="487">
        <f>J18</f>
        <v>0</v>
      </c>
      <c r="K85" s="488"/>
      <c r="L85" s="488"/>
      <c r="M85" s="488"/>
      <c r="N85" s="488"/>
      <c r="O85" s="488"/>
      <c r="P85" s="488"/>
      <c r="Q85" s="488"/>
      <c r="R85" s="488"/>
      <c r="S85" s="488"/>
      <c r="T85" s="488"/>
      <c r="U85" s="488"/>
      <c r="V85" s="488"/>
      <c r="W85" s="488"/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  <c r="AO85" s="488"/>
      <c r="AP85" s="489"/>
    </row>
    <row r="86" spans="1:43" ht="21.75" customHeight="1">
      <c r="A86" s="1"/>
      <c r="B86" s="123" t="s">
        <v>66</v>
      </c>
      <c r="C86" s="124"/>
      <c r="D86" s="124"/>
      <c r="E86" s="124"/>
      <c r="F86" s="124"/>
      <c r="G86" s="58"/>
      <c r="H86" s="58"/>
      <c r="I86" s="58"/>
      <c r="J86" s="471">
        <f>J19</f>
        <v>0</v>
      </c>
      <c r="K86" s="472"/>
      <c r="L86" s="472"/>
      <c r="M86" s="472"/>
      <c r="N86" s="472"/>
      <c r="O86" s="472"/>
      <c r="P86" s="472"/>
      <c r="Q86" s="472"/>
      <c r="R86" s="472"/>
      <c r="S86" s="472"/>
      <c r="T86" s="472"/>
      <c r="U86" s="472"/>
      <c r="V86" s="472"/>
      <c r="W86" s="472"/>
      <c r="X86" s="472"/>
      <c r="Y86" s="472"/>
      <c r="Z86" s="472"/>
      <c r="AA86" s="472"/>
      <c r="AB86" s="472"/>
      <c r="AC86" s="472"/>
      <c r="AD86" s="472"/>
      <c r="AE86" s="472"/>
      <c r="AF86" s="472"/>
      <c r="AG86" s="472"/>
      <c r="AH86" s="472"/>
      <c r="AI86" s="472"/>
      <c r="AJ86" s="472"/>
      <c r="AK86" s="472"/>
      <c r="AL86" s="472"/>
      <c r="AM86" s="472"/>
      <c r="AN86" s="472"/>
      <c r="AO86" s="472"/>
      <c r="AP86" s="473"/>
    </row>
    <row r="87" spans="1:43" ht="27" customHeight="1">
      <c r="A87" s="1"/>
      <c r="B87" s="125" t="s">
        <v>156</v>
      </c>
      <c r="C87" s="126"/>
      <c r="D87" s="126"/>
      <c r="E87" s="126"/>
      <c r="F87" s="126"/>
      <c r="G87" s="66"/>
      <c r="H87" s="66"/>
      <c r="I87" s="66"/>
      <c r="J87" s="454">
        <f>J20</f>
        <v>0</v>
      </c>
      <c r="K87" s="455"/>
      <c r="L87" s="455"/>
      <c r="M87" s="455"/>
      <c r="N87" s="455"/>
      <c r="O87" s="455"/>
      <c r="P87" s="455"/>
      <c r="Q87" s="455"/>
      <c r="R87" s="455"/>
      <c r="S87" s="455"/>
      <c r="T87" s="455"/>
      <c r="U87" s="455"/>
      <c r="V87" s="455"/>
      <c r="W87" s="455"/>
      <c r="X87" s="455"/>
      <c r="Y87" s="455"/>
      <c r="Z87" s="455"/>
      <c r="AA87" s="455"/>
      <c r="AB87" s="455"/>
      <c r="AC87" s="455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6"/>
    </row>
    <row r="88" spans="1:43" ht="18" customHeight="1">
      <c r="A88" s="1"/>
      <c r="B88" s="163" t="s">
        <v>84</v>
      </c>
      <c r="C88" s="321" t="s">
        <v>112</v>
      </c>
      <c r="D88" s="322"/>
      <c r="E88" s="322"/>
      <c r="F88" s="322"/>
      <c r="G88" s="322"/>
      <c r="H88" s="322"/>
      <c r="I88" s="322"/>
      <c r="J88" s="457" t="s">
        <v>106</v>
      </c>
      <c r="K88" s="457"/>
      <c r="L88" s="457"/>
      <c r="M88" s="457"/>
      <c r="N88" s="457"/>
      <c r="O88" s="457" t="s">
        <v>107</v>
      </c>
      <c r="P88" s="457"/>
      <c r="Q88" s="457"/>
      <c r="R88" s="457"/>
      <c r="S88" s="457"/>
      <c r="T88" s="457" t="s">
        <v>108</v>
      </c>
      <c r="U88" s="457"/>
      <c r="V88" s="457"/>
      <c r="W88" s="457"/>
      <c r="X88" s="457"/>
      <c r="Y88" s="457" t="s">
        <v>109</v>
      </c>
      <c r="Z88" s="457"/>
      <c r="AA88" s="457"/>
      <c r="AB88" s="457"/>
      <c r="AC88" s="457"/>
      <c r="AD88" s="457" t="s">
        <v>110</v>
      </c>
      <c r="AE88" s="457"/>
      <c r="AF88" s="457"/>
      <c r="AG88" s="457"/>
      <c r="AH88" s="457"/>
      <c r="AI88" s="457" t="s">
        <v>111</v>
      </c>
      <c r="AJ88" s="457"/>
      <c r="AK88" s="457"/>
      <c r="AL88" s="457"/>
      <c r="AM88" s="457"/>
      <c r="AN88" s="458"/>
      <c r="AO88" s="459"/>
      <c r="AP88" s="460"/>
    </row>
    <row r="89" spans="1:43" ht="18" customHeight="1">
      <c r="A89" s="1"/>
      <c r="B89" s="445" t="s">
        <v>63</v>
      </c>
      <c r="C89" s="447" t="s">
        <v>90</v>
      </c>
      <c r="D89" s="448"/>
      <c r="E89" s="448"/>
      <c r="F89" s="448"/>
      <c r="G89" s="448"/>
      <c r="H89" s="448"/>
      <c r="I89" s="448"/>
      <c r="J89" s="447">
        <f>J22</f>
        <v>0</v>
      </c>
      <c r="K89" s="448"/>
      <c r="L89" s="448"/>
      <c r="M89" s="448"/>
      <c r="N89" s="448"/>
      <c r="O89" s="449">
        <f>O22</f>
        <v>0</v>
      </c>
      <c r="P89" s="449"/>
      <c r="Q89" s="449"/>
      <c r="R89" s="449"/>
      <c r="S89" s="449"/>
      <c r="T89" s="449">
        <f>T22</f>
        <v>0</v>
      </c>
      <c r="U89" s="449"/>
      <c r="V89" s="449"/>
      <c r="W89" s="449"/>
      <c r="X89" s="449"/>
      <c r="Y89" s="450">
        <f>Y22</f>
        <v>0</v>
      </c>
      <c r="Z89" s="450"/>
      <c r="AA89" s="450"/>
      <c r="AB89" s="450"/>
      <c r="AC89" s="450"/>
      <c r="AD89" s="449">
        <f>AD22</f>
        <v>0</v>
      </c>
      <c r="AE89" s="449"/>
      <c r="AF89" s="449"/>
      <c r="AG89" s="449"/>
      <c r="AH89" s="449"/>
      <c r="AI89" s="448">
        <f>AI22</f>
        <v>0</v>
      </c>
      <c r="AJ89" s="448"/>
      <c r="AK89" s="448"/>
      <c r="AL89" s="448"/>
      <c r="AM89" s="467"/>
      <c r="AN89" s="461"/>
      <c r="AO89" s="462"/>
      <c r="AP89" s="463"/>
    </row>
    <row r="90" spans="1:43" ht="15.75" customHeight="1">
      <c r="A90" s="1"/>
      <c r="B90" s="445"/>
      <c r="C90" s="447" t="s">
        <v>91</v>
      </c>
      <c r="D90" s="448"/>
      <c r="E90" s="448"/>
      <c r="F90" s="448"/>
      <c r="G90" s="448"/>
      <c r="H90" s="448"/>
      <c r="I90" s="448"/>
      <c r="J90" s="447">
        <f>J23</f>
        <v>0</v>
      </c>
      <c r="K90" s="448"/>
      <c r="L90" s="448"/>
      <c r="M90" s="448"/>
      <c r="N90" s="448"/>
      <c r="O90" s="449">
        <f>O23</f>
        <v>0</v>
      </c>
      <c r="P90" s="449"/>
      <c r="Q90" s="449"/>
      <c r="R90" s="449"/>
      <c r="S90" s="449"/>
      <c r="T90" s="449">
        <f>T23</f>
        <v>0</v>
      </c>
      <c r="U90" s="449"/>
      <c r="V90" s="449"/>
      <c r="W90" s="449"/>
      <c r="X90" s="449"/>
      <c r="Y90" s="449">
        <f>Y23</f>
        <v>0</v>
      </c>
      <c r="Z90" s="449"/>
      <c r="AA90" s="449"/>
      <c r="AB90" s="449"/>
      <c r="AC90" s="449"/>
      <c r="AD90" s="449">
        <f>AD23</f>
        <v>0</v>
      </c>
      <c r="AE90" s="449"/>
      <c r="AF90" s="449"/>
      <c r="AG90" s="449"/>
      <c r="AH90" s="449"/>
      <c r="AI90" s="448">
        <f>AI23</f>
        <v>0</v>
      </c>
      <c r="AJ90" s="448"/>
      <c r="AK90" s="448"/>
      <c r="AL90" s="448"/>
      <c r="AM90" s="467"/>
      <c r="AN90" s="461"/>
      <c r="AO90" s="462"/>
      <c r="AP90" s="463"/>
    </row>
    <row r="91" spans="1:43" ht="27" customHeight="1">
      <c r="A91" s="1"/>
      <c r="B91" s="445"/>
      <c r="C91" s="447" t="s">
        <v>50</v>
      </c>
      <c r="D91" s="448"/>
      <c r="E91" s="448"/>
      <c r="F91" s="448"/>
      <c r="G91" s="448"/>
      <c r="H91" s="448"/>
      <c r="I91" s="448"/>
      <c r="J91" s="451">
        <f>J24</f>
        <v>0</v>
      </c>
      <c r="K91" s="452"/>
      <c r="L91" s="452"/>
      <c r="M91" s="452"/>
      <c r="N91" s="452"/>
      <c r="O91" s="453">
        <f>O24</f>
        <v>0</v>
      </c>
      <c r="P91" s="453"/>
      <c r="Q91" s="453"/>
      <c r="R91" s="453"/>
      <c r="S91" s="453"/>
      <c r="T91" s="453">
        <f>T24</f>
        <v>0</v>
      </c>
      <c r="U91" s="453"/>
      <c r="V91" s="453"/>
      <c r="W91" s="453"/>
      <c r="X91" s="453"/>
      <c r="Y91" s="453">
        <f>Y24</f>
        <v>0</v>
      </c>
      <c r="Z91" s="453"/>
      <c r="AA91" s="453"/>
      <c r="AB91" s="453"/>
      <c r="AC91" s="453"/>
      <c r="AD91" s="453">
        <f>AD24</f>
        <v>0</v>
      </c>
      <c r="AE91" s="453"/>
      <c r="AF91" s="453"/>
      <c r="AG91" s="453"/>
      <c r="AH91" s="453"/>
      <c r="AI91" s="452">
        <f>AI24</f>
        <v>0</v>
      </c>
      <c r="AJ91" s="452"/>
      <c r="AK91" s="452"/>
      <c r="AL91" s="452"/>
      <c r="AM91" s="468"/>
      <c r="AN91" s="461"/>
      <c r="AO91" s="462"/>
      <c r="AP91" s="463"/>
    </row>
    <row r="92" spans="1:43" ht="36" customHeight="1">
      <c r="A92" s="1"/>
      <c r="B92" s="445"/>
      <c r="C92" s="447" t="s">
        <v>51</v>
      </c>
      <c r="D92" s="448"/>
      <c r="E92" s="448"/>
      <c r="F92" s="448"/>
      <c r="G92" s="448"/>
      <c r="H92" s="448"/>
      <c r="I92" s="448"/>
      <c r="J92" s="451">
        <f>J25</f>
        <v>0</v>
      </c>
      <c r="K92" s="452"/>
      <c r="L92" s="452"/>
      <c r="M92" s="452"/>
      <c r="N92" s="452"/>
      <c r="O92" s="453">
        <f>O25</f>
        <v>0</v>
      </c>
      <c r="P92" s="453"/>
      <c r="Q92" s="453"/>
      <c r="R92" s="453"/>
      <c r="S92" s="453"/>
      <c r="T92" s="453">
        <f>T25</f>
        <v>0</v>
      </c>
      <c r="U92" s="453"/>
      <c r="V92" s="453"/>
      <c r="W92" s="453"/>
      <c r="X92" s="453"/>
      <c r="Y92" s="453">
        <f>Y25</f>
        <v>0</v>
      </c>
      <c r="Z92" s="453"/>
      <c r="AA92" s="453"/>
      <c r="AB92" s="453"/>
      <c r="AC92" s="453"/>
      <c r="AD92" s="453">
        <f>AD25</f>
        <v>0</v>
      </c>
      <c r="AE92" s="453"/>
      <c r="AF92" s="453"/>
      <c r="AG92" s="453"/>
      <c r="AH92" s="453"/>
      <c r="AI92" s="452">
        <f>AI25</f>
        <v>0</v>
      </c>
      <c r="AJ92" s="452"/>
      <c r="AK92" s="452"/>
      <c r="AL92" s="452"/>
      <c r="AM92" s="468"/>
      <c r="AN92" s="461"/>
      <c r="AO92" s="462"/>
      <c r="AP92" s="463"/>
    </row>
    <row r="93" spans="1:43" ht="36" customHeight="1">
      <c r="A93" s="1"/>
      <c r="B93" s="446"/>
      <c r="C93" s="440" t="s">
        <v>69</v>
      </c>
      <c r="D93" s="441"/>
      <c r="E93" s="441"/>
      <c r="F93" s="441"/>
      <c r="G93" s="441"/>
      <c r="H93" s="441"/>
      <c r="I93" s="441"/>
      <c r="J93" s="442">
        <f>J26</f>
        <v>0</v>
      </c>
      <c r="K93" s="443"/>
      <c r="L93" s="443"/>
      <c r="M93" s="443"/>
      <c r="N93" s="443"/>
      <c r="O93" s="444">
        <f>O26</f>
        <v>0</v>
      </c>
      <c r="P93" s="444"/>
      <c r="Q93" s="444"/>
      <c r="R93" s="444"/>
      <c r="S93" s="444"/>
      <c r="T93" s="444">
        <f>T26</f>
        <v>0</v>
      </c>
      <c r="U93" s="444"/>
      <c r="V93" s="444"/>
      <c r="W93" s="444"/>
      <c r="X93" s="444"/>
      <c r="Y93" s="444">
        <f>Y26</f>
        <v>0</v>
      </c>
      <c r="Z93" s="444"/>
      <c r="AA93" s="444"/>
      <c r="AB93" s="444"/>
      <c r="AC93" s="444"/>
      <c r="AD93" s="444">
        <f>AD26</f>
        <v>0</v>
      </c>
      <c r="AE93" s="444"/>
      <c r="AF93" s="444"/>
      <c r="AG93" s="444"/>
      <c r="AH93" s="444"/>
      <c r="AI93" s="469">
        <f>AI26</f>
        <v>0</v>
      </c>
      <c r="AJ93" s="469"/>
      <c r="AK93" s="469"/>
      <c r="AL93" s="469"/>
      <c r="AM93" s="470"/>
      <c r="AN93" s="464"/>
      <c r="AO93" s="465"/>
      <c r="AP93" s="466"/>
    </row>
    <row r="94" spans="1:43" ht="15" customHeight="1">
      <c r="A94" s="1"/>
      <c r="B94" s="127" t="s">
        <v>64</v>
      </c>
      <c r="C94" s="321" t="s">
        <v>62</v>
      </c>
      <c r="D94" s="322"/>
      <c r="E94" s="322"/>
      <c r="F94" s="323"/>
      <c r="G94" s="324" t="s">
        <v>96</v>
      </c>
      <c r="H94" s="325"/>
      <c r="I94" s="325"/>
      <c r="J94" s="326" t="s">
        <v>1</v>
      </c>
      <c r="K94" s="327"/>
      <c r="L94" s="327"/>
      <c r="M94" s="327"/>
      <c r="N94" s="327"/>
      <c r="O94" s="328" t="s">
        <v>1</v>
      </c>
      <c r="P94" s="328"/>
      <c r="Q94" s="328"/>
      <c r="R94" s="328"/>
      <c r="S94" s="328"/>
      <c r="T94" s="328" t="s">
        <v>1</v>
      </c>
      <c r="U94" s="328"/>
      <c r="V94" s="328"/>
      <c r="W94" s="328"/>
      <c r="X94" s="328"/>
      <c r="Y94" s="328" t="s">
        <v>1</v>
      </c>
      <c r="Z94" s="328"/>
      <c r="AA94" s="328"/>
      <c r="AB94" s="328"/>
      <c r="AC94" s="328"/>
      <c r="AD94" s="328" t="s">
        <v>1</v>
      </c>
      <c r="AE94" s="328"/>
      <c r="AF94" s="328"/>
      <c r="AG94" s="328"/>
      <c r="AH94" s="328"/>
      <c r="AI94" s="327" t="s">
        <v>1</v>
      </c>
      <c r="AJ94" s="327"/>
      <c r="AK94" s="327"/>
      <c r="AL94" s="327"/>
      <c r="AM94" s="439"/>
      <c r="AN94" s="111"/>
      <c r="AO94" s="138" t="s">
        <v>1</v>
      </c>
      <c r="AP94" s="112" t="s">
        <v>58</v>
      </c>
    </row>
    <row r="95" spans="1:43" ht="16.5" customHeight="1">
      <c r="A95" s="1"/>
      <c r="B95" s="445" t="s">
        <v>184</v>
      </c>
      <c r="C95" s="336" t="s">
        <v>151</v>
      </c>
      <c r="D95" s="337"/>
      <c r="E95" s="337"/>
      <c r="F95" s="338"/>
      <c r="G95" s="95" t="s">
        <v>43</v>
      </c>
      <c r="H95" s="354">
        <v>8900</v>
      </c>
      <c r="I95" s="438"/>
      <c r="J95" s="331">
        <f t="shared" ref="J95:J115" si="6">J28</f>
        <v>0</v>
      </c>
      <c r="K95" s="332"/>
      <c r="L95" s="332"/>
      <c r="M95" s="332"/>
      <c r="N95" s="332"/>
      <c r="O95" s="320">
        <f t="shared" ref="O95:O115" si="7">O28</f>
        <v>0</v>
      </c>
      <c r="P95" s="320"/>
      <c r="Q95" s="320"/>
      <c r="R95" s="320"/>
      <c r="S95" s="320"/>
      <c r="T95" s="320">
        <f t="shared" ref="T95:T115" si="8">T28</f>
        <v>0</v>
      </c>
      <c r="U95" s="320"/>
      <c r="V95" s="320"/>
      <c r="W95" s="320"/>
      <c r="X95" s="320"/>
      <c r="Y95" s="320">
        <f t="shared" ref="Y95:Y115" si="9">Y28</f>
        <v>0</v>
      </c>
      <c r="Z95" s="320"/>
      <c r="AA95" s="320"/>
      <c r="AB95" s="320"/>
      <c r="AC95" s="320"/>
      <c r="AD95" s="320">
        <f t="shared" ref="AD95:AD115" si="10">AD28</f>
        <v>0</v>
      </c>
      <c r="AE95" s="320"/>
      <c r="AF95" s="320"/>
      <c r="AG95" s="320"/>
      <c r="AH95" s="320"/>
      <c r="AI95" s="332">
        <f t="shared" ref="AI95:AI115" si="11">AI28</f>
        <v>0</v>
      </c>
      <c r="AJ95" s="332"/>
      <c r="AK95" s="332"/>
      <c r="AL95" s="332"/>
      <c r="AM95" s="356"/>
      <c r="AN95" s="90" t="s">
        <v>43</v>
      </c>
      <c r="AO95" s="139">
        <f t="shared" ref="AO95:AP108" si="12">AO28</f>
        <v>0</v>
      </c>
      <c r="AP95" s="113">
        <f t="shared" si="12"/>
        <v>0</v>
      </c>
    </row>
    <row r="96" spans="1:43" ht="16.5" customHeight="1">
      <c r="A96" s="1"/>
      <c r="B96" s="490"/>
      <c r="C96" s="336" t="s">
        <v>114</v>
      </c>
      <c r="D96" s="337"/>
      <c r="E96" s="337"/>
      <c r="F96" s="338"/>
      <c r="G96" s="95" t="s">
        <v>44</v>
      </c>
      <c r="H96" s="354">
        <v>13900</v>
      </c>
      <c r="I96" s="438"/>
      <c r="J96" s="331">
        <f t="shared" si="6"/>
        <v>0</v>
      </c>
      <c r="K96" s="332"/>
      <c r="L96" s="332"/>
      <c r="M96" s="332"/>
      <c r="N96" s="332"/>
      <c r="O96" s="320">
        <f t="shared" si="7"/>
        <v>0</v>
      </c>
      <c r="P96" s="320"/>
      <c r="Q96" s="320"/>
      <c r="R96" s="320"/>
      <c r="S96" s="320"/>
      <c r="T96" s="320">
        <f t="shared" si="8"/>
        <v>0</v>
      </c>
      <c r="U96" s="320"/>
      <c r="V96" s="320"/>
      <c r="W96" s="320"/>
      <c r="X96" s="320"/>
      <c r="Y96" s="320">
        <f t="shared" si="9"/>
        <v>0</v>
      </c>
      <c r="Z96" s="320"/>
      <c r="AA96" s="320"/>
      <c r="AB96" s="320"/>
      <c r="AC96" s="320"/>
      <c r="AD96" s="320">
        <f t="shared" si="10"/>
        <v>0</v>
      </c>
      <c r="AE96" s="320"/>
      <c r="AF96" s="320"/>
      <c r="AG96" s="320"/>
      <c r="AH96" s="320"/>
      <c r="AI96" s="332">
        <f t="shared" si="11"/>
        <v>0</v>
      </c>
      <c r="AJ96" s="332"/>
      <c r="AK96" s="332"/>
      <c r="AL96" s="332"/>
      <c r="AM96" s="356"/>
      <c r="AN96" s="90" t="s">
        <v>44</v>
      </c>
      <c r="AO96" s="139">
        <f t="shared" si="12"/>
        <v>0</v>
      </c>
      <c r="AP96" s="113">
        <f t="shared" si="12"/>
        <v>0</v>
      </c>
    </row>
    <row r="97" spans="1:43" ht="16.5" customHeight="1">
      <c r="A97" s="1"/>
      <c r="B97" s="490"/>
      <c r="C97" s="336" t="s">
        <v>115</v>
      </c>
      <c r="D97" s="337"/>
      <c r="E97" s="337"/>
      <c r="F97" s="338"/>
      <c r="G97" s="95" t="s">
        <v>45</v>
      </c>
      <c r="H97" s="354">
        <v>5600</v>
      </c>
      <c r="I97" s="438"/>
      <c r="J97" s="331">
        <f t="shared" si="6"/>
        <v>0</v>
      </c>
      <c r="K97" s="332"/>
      <c r="L97" s="332"/>
      <c r="M97" s="332"/>
      <c r="N97" s="332"/>
      <c r="O97" s="320">
        <f t="shared" si="7"/>
        <v>0</v>
      </c>
      <c r="P97" s="320"/>
      <c r="Q97" s="320"/>
      <c r="R97" s="320"/>
      <c r="S97" s="320"/>
      <c r="T97" s="320">
        <f t="shared" si="8"/>
        <v>0</v>
      </c>
      <c r="U97" s="320"/>
      <c r="V97" s="320"/>
      <c r="W97" s="320"/>
      <c r="X97" s="320"/>
      <c r="Y97" s="320">
        <f t="shared" si="9"/>
        <v>0</v>
      </c>
      <c r="Z97" s="320"/>
      <c r="AA97" s="320"/>
      <c r="AB97" s="320"/>
      <c r="AC97" s="320"/>
      <c r="AD97" s="320">
        <f t="shared" si="10"/>
        <v>0</v>
      </c>
      <c r="AE97" s="320"/>
      <c r="AF97" s="320"/>
      <c r="AG97" s="320"/>
      <c r="AH97" s="320"/>
      <c r="AI97" s="332">
        <f t="shared" si="11"/>
        <v>0</v>
      </c>
      <c r="AJ97" s="332"/>
      <c r="AK97" s="332"/>
      <c r="AL97" s="332"/>
      <c r="AM97" s="356"/>
      <c r="AN97" s="90" t="s">
        <v>45</v>
      </c>
      <c r="AO97" s="139">
        <f t="shared" si="12"/>
        <v>0</v>
      </c>
      <c r="AP97" s="113">
        <f t="shared" si="12"/>
        <v>0</v>
      </c>
    </row>
    <row r="98" spans="1:43" ht="16.5" customHeight="1">
      <c r="A98" s="1"/>
      <c r="B98" s="490"/>
      <c r="C98" s="336" t="s">
        <v>116</v>
      </c>
      <c r="D98" s="337"/>
      <c r="E98" s="337"/>
      <c r="F98" s="338"/>
      <c r="G98" s="95" t="s">
        <v>46</v>
      </c>
      <c r="H98" s="354">
        <v>3800</v>
      </c>
      <c r="I98" s="438"/>
      <c r="J98" s="331">
        <f t="shared" si="6"/>
        <v>0</v>
      </c>
      <c r="K98" s="332"/>
      <c r="L98" s="332"/>
      <c r="M98" s="332"/>
      <c r="N98" s="332"/>
      <c r="O98" s="320">
        <f t="shared" si="7"/>
        <v>0</v>
      </c>
      <c r="P98" s="320"/>
      <c r="Q98" s="320"/>
      <c r="R98" s="320"/>
      <c r="S98" s="320"/>
      <c r="T98" s="320">
        <f t="shared" si="8"/>
        <v>0</v>
      </c>
      <c r="U98" s="320"/>
      <c r="V98" s="320"/>
      <c r="W98" s="320"/>
      <c r="X98" s="320"/>
      <c r="Y98" s="320">
        <f t="shared" si="9"/>
        <v>0</v>
      </c>
      <c r="Z98" s="320"/>
      <c r="AA98" s="320"/>
      <c r="AB98" s="320"/>
      <c r="AC98" s="320"/>
      <c r="AD98" s="320">
        <f t="shared" si="10"/>
        <v>0</v>
      </c>
      <c r="AE98" s="320"/>
      <c r="AF98" s="320"/>
      <c r="AG98" s="320"/>
      <c r="AH98" s="320"/>
      <c r="AI98" s="332">
        <f t="shared" si="11"/>
        <v>0</v>
      </c>
      <c r="AJ98" s="332"/>
      <c r="AK98" s="332"/>
      <c r="AL98" s="332"/>
      <c r="AM98" s="356"/>
      <c r="AN98" s="90" t="s">
        <v>46</v>
      </c>
      <c r="AO98" s="139">
        <f t="shared" si="12"/>
        <v>0</v>
      </c>
      <c r="AP98" s="113">
        <f t="shared" si="12"/>
        <v>0</v>
      </c>
    </row>
    <row r="99" spans="1:43" ht="16.5" customHeight="1">
      <c r="A99" s="1"/>
      <c r="B99" s="490"/>
      <c r="C99" s="336" t="s">
        <v>117</v>
      </c>
      <c r="D99" s="337"/>
      <c r="E99" s="337"/>
      <c r="F99" s="338"/>
      <c r="G99" s="95" t="s">
        <v>47</v>
      </c>
      <c r="H99" s="354">
        <v>17500</v>
      </c>
      <c r="I99" s="438"/>
      <c r="J99" s="331">
        <f t="shared" si="6"/>
        <v>0</v>
      </c>
      <c r="K99" s="332"/>
      <c r="L99" s="332"/>
      <c r="M99" s="332"/>
      <c r="N99" s="332"/>
      <c r="O99" s="320">
        <f t="shared" si="7"/>
        <v>0</v>
      </c>
      <c r="P99" s="320"/>
      <c r="Q99" s="320"/>
      <c r="R99" s="320"/>
      <c r="S99" s="320"/>
      <c r="T99" s="320">
        <f t="shared" si="8"/>
        <v>0</v>
      </c>
      <c r="U99" s="320"/>
      <c r="V99" s="320"/>
      <c r="W99" s="320"/>
      <c r="X99" s="320"/>
      <c r="Y99" s="320">
        <f t="shared" si="9"/>
        <v>0</v>
      </c>
      <c r="Z99" s="320"/>
      <c r="AA99" s="320"/>
      <c r="AB99" s="320"/>
      <c r="AC99" s="320"/>
      <c r="AD99" s="320">
        <f t="shared" si="10"/>
        <v>0</v>
      </c>
      <c r="AE99" s="320"/>
      <c r="AF99" s="320"/>
      <c r="AG99" s="320"/>
      <c r="AH99" s="320"/>
      <c r="AI99" s="332">
        <f t="shared" si="11"/>
        <v>0</v>
      </c>
      <c r="AJ99" s="332"/>
      <c r="AK99" s="332"/>
      <c r="AL99" s="332"/>
      <c r="AM99" s="356"/>
      <c r="AN99" s="90" t="s">
        <v>47</v>
      </c>
      <c r="AO99" s="139">
        <f t="shared" si="12"/>
        <v>0</v>
      </c>
      <c r="AP99" s="113">
        <f t="shared" si="12"/>
        <v>0</v>
      </c>
    </row>
    <row r="100" spans="1:43" ht="16.5" customHeight="1">
      <c r="A100" s="1"/>
      <c r="B100" s="490"/>
      <c r="C100" s="336" t="s">
        <v>118</v>
      </c>
      <c r="D100" s="337"/>
      <c r="E100" s="337"/>
      <c r="F100" s="338"/>
      <c r="G100" s="95" t="s">
        <v>48</v>
      </c>
      <c r="H100" s="354">
        <v>60000</v>
      </c>
      <c r="I100" s="438"/>
      <c r="J100" s="331">
        <f t="shared" si="6"/>
        <v>0</v>
      </c>
      <c r="K100" s="332"/>
      <c r="L100" s="332"/>
      <c r="M100" s="332"/>
      <c r="N100" s="332"/>
      <c r="O100" s="320">
        <f t="shared" si="7"/>
        <v>0</v>
      </c>
      <c r="P100" s="320"/>
      <c r="Q100" s="320"/>
      <c r="R100" s="320"/>
      <c r="S100" s="320"/>
      <c r="T100" s="320">
        <f t="shared" si="8"/>
        <v>0</v>
      </c>
      <c r="U100" s="320"/>
      <c r="V100" s="320"/>
      <c r="W100" s="320"/>
      <c r="X100" s="320"/>
      <c r="Y100" s="320">
        <f t="shared" si="9"/>
        <v>0</v>
      </c>
      <c r="Z100" s="320"/>
      <c r="AA100" s="320"/>
      <c r="AB100" s="320"/>
      <c r="AC100" s="320"/>
      <c r="AD100" s="320">
        <f t="shared" si="10"/>
        <v>0</v>
      </c>
      <c r="AE100" s="320"/>
      <c r="AF100" s="320"/>
      <c r="AG100" s="320"/>
      <c r="AH100" s="320"/>
      <c r="AI100" s="332">
        <f t="shared" si="11"/>
        <v>0</v>
      </c>
      <c r="AJ100" s="332"/>
      <c r="AK100" s="332"/>
      <c r="AL100" s="332"/>
      <c r="AM100" s="356"/>
      <c r="AN100" s="90" t="s">
        <v>48</v>
      </c>
      <c r="AO100" s="139">
        <f t="shared" si="12"/>
        <v>0</v>
      </c>
      <c r="AP100" s="113">
        <f t="shared" si="12"/>
        <v>0</v>
      </c>
    </row>
    <row r="101" spans="1:43" ht="16.5" customHeight="1">
      <c r="A101" s="1"/>
      <c r="B101" s="490"/>
      <c r="C101" s="316" t="s">
        <v>119</v>
      </c>
      <c r="D101" s="317"/>
      <c r="E101" s="317"/>
      <c r="F101" s="318"/>
      <c r="G101" s="98" t="s">
        <v>49</v>
      </c>
      <c r="H101" s="357">
        <v>22700</v>
      </c>
      <c r="I101" s="358"/>
      <c r="J101" s="333">
        <f t="shared" si="6"/>
        <v>0</v>
      </c>
      <c r="K101" s="334"/>
      <c r="L101" s="334"/>
      <c r="M101" s="334"/>
      <c r="N101" s="334"/>
      <c r="O101" s="335">
        <f t="shared" si="7"/>
        <v>0</v>
      </c>
      <c r="P101" s="335"/>
      <c r="Q101" s="335"/>
      <c r="R101" s="335"/>
      <c r="S101" s="335"/>
      <c r="T101" s="335">
        <f t="shared" si="8"/>
        <v>0</v>
      </c>
      <c r="U101" s="335"/>
      <c r="V101" s="335"/>
      <c r="W101" s="335"/>
      <c r="X101" s="335"/>
      <c r="Y101" s="335">
        <f t="shared" si="9"/>
        <v>0</v>
      </c>
      <c r="Z101" s="335"/>
      <c r="AA101" s="335"/>
      <c r="AB101" s="335"/>
      <c r="AC101" s="335"/>
      <c r="AD101" s="335">
        <f t="shared" si="10"/>
        <v>0</v>
      </c>
      <c r="AE101" s="335"/>
      <c r="AF101" s="335"/>
      <c r="AG101" s="335"/>
      <c r="AH101" s="335"/>
      <c r="AI101" s="334">
        <f t="shared" si="11"/>
        <v>0</v>
      </c>
      <c r="AJ101" s="334"/>
      <c r="AK101" s="334"/>
      <c r="AL101" s="334"/>
      <c r="AM101" s="406"/>
      <c r="AN101" s="114" t="s">
        <v>49</v>
      </c>
      <c r="AO101" s="140">
        <f t="shared" si="12"/>
        <v>0</v>
      </c>
      <c r="AP101" s="115">
        <f t="shared" si="12"/>
        <v>0</v>
      </c>
    </row>
    <row r="102" spans="1:43" ht="16.5" customHeight="1">
      <c r="A102" s="1"/>
      <c r="B102" s="490"/>
      <c r="C102" s="336" t="s">
        <v>120</v>
      </c>
      <c r="D102" s="337"/>
      <c r="E102" s="337"/>
      <c r="F102" s="338"/>
      <c r="G102" s="95" t="s">
        <v>52</v>
      </c>
      <c r="H102" s="354">
        <v>5900</v>
      </c>
      <c r="I102" s="438"/>
      <c r="J102" s="331">
        <f t="shared" si="6"/>
        <v>0</v>
      </c>
      <c r="K102" s="332"/>
      <c r="L102" s="332"/>
      <c r="M102" s="332"/>
      <c r="N102" s="332"/>
      <c r="O102" s="320">
        <f t="shared" si="7"/>
        <v>0</v>
      </c>
      <c r="P102" s="320"/>
      <c r="Q102" s="320"/>
      <c r="R102" s="320"/>
      <c r="S102" s="320"/>
      <c r="T102" s="320">
        <f t="shared" si="8"/>
        <v>0</v>
      </c>
      <c r="U102" s="320"/>
      <c r="V102" s="320"/>
      <c r="W102" s="320"/>
      <c r="X102" s="320"/>
      <c r="Y102" s="320">
        <f t="shared" si="9"/>
        <v>0</v>
      </c>
      <c r="Z102" s="320"/>
      <c r="AA102" s="320"/>
      <c r="AB102" s="320"/>
      <c r="AC102" s="320"/>
      <c r="AD102" s="320">
        <f t="shared" si="10"/>
        <v>0</v>
      </c>
      <c r="AE102" s="320"/>
      <c r="AF102" s="320"/>
      <c r="AG102" s="320"/>
      <c r="AH102" s="320"/>
      <c r="AI102" s="332">
        <f t="shared" si="11"/>
        <v>0</v>
      </c>
      <c r="AJ102" s="332"/>
      <c r="AK102" s="332"/>
      <c r="AL102" s="332"/>
      <c r="AM102" s="356"/>
      <c r="AN102" s="90" t="s">
        <v>52</v>
      </c>
      <c r="AO102" s="139">
        <f t="shared" si="12"/>
        <v>0</v>
      </c>
      <c r="AP102" s="113">
        <f t="shared" si="12"/>
        <v>0</v>
      </c>
    </row>
    <row r="103" spans="1:43" ht="16.5" customHeight="1">
      <c r="A103" s="1"/>
      <c r="B103" s="490"/>
      <c r="C103" s="342" t="s">
        <v>144</v>
      </c>
      <c r="D103" s="343"/>
      <c r="E103" s="343"/>
      <c r="F103" s="344"/>
      <c r="G103" s="95" t="s">
        <v>53</v>
      </c>
      <c r="H103" s="354">
        <v>10600</v>
      </c>
      <c r="I103" s="438"/>
      <c r="J103" s="331">
        <f t="shared" si="6"/>
        <v>0</v>
      </c>
      <c r="K103" s="332"/>
      <c r="L103" s="332"/>
      <c r="M103" s="332"/>
      <c r="N103" s="332"/>
      <c r="O103" s="320">
        <f t="shared" si="7"/>
        <v>0</v>
      </c>
      <c r="P103" s="320"/>
      <c r="Q103" s="320"/>
      <c r="R103" s="320"/>
      <c r="S103" s="320"/>
      <c r="T103" s="320">
        <f t="shared" si="8"/>
        <v>0</v>
      </c>
      <c r="U103" s="320"/>
      <c r="V103" s="320"/>
      <c r="W103" s="320"/>
      <c r="X103" s="320"/>
      <c r="Y103" s="320">
        <f t="shared" si="9"/>
        <v>0</v>
      </c>
      <c r="Z103" s="320"/>
      <c r="AA103" s="320"/>
      <c r="AB103" s="320"/>
      <c r="AC103" s="320"/>
      <c r="AD103" s="320">
        <f t="shared" si="10"/>
        <v>0</v>
      </c>
      <c r="AE103" s="320"/>
      <c r="AF103" s="320"/>
      <c r="AG103" s="320"/>
      <c r="AH103" s="320"/>
      <c r="AI103" s="332">
        <f t="shared" si="11"/>
        <v>0</v>
      </c>
      <c r="AJ103" s="332"/>
      <c r="AK103" s="332"/>
      <c r="AL103" s="332"/>
      <c r="AM103" s="356"/>
      <c r="AN103" s="90" t="s">
        <v>53</v>
      </c>
      <c r="AO103" s="139">
        <f t="shared" si="12"/>
        <v>0</v>
      </c>
      <c r="AP103" s="113">
        <f t="shared" si="12"/>
        <v>0</v>
      </c>
    </row>
    <row r="104" spans="1:43" ht="16.5" customHeight="1">
      <c r="A104" s="1"/>
      <c r="B104" s="490"/>
      <c r="C104" s="345" t="s">
        <v>150</v>
      </c>
      <c r="D104" s="346"/>
      <c r="E104" s="346"/>
      <c r="F104" s="347"/>
      <c r="G104" s="95" t="s">
        <v>54</v>
      </c>
      <c r="H104" s="354">
        <v>18700</v>
      </c>
      <c r="I104" s="438"/>
      <c r="J104" s="331">
        <f t="shared" si="6"/>
        <v>0</v>
      </c>
      <c r="K104" s="332"/>
      <c r="L104" s="332"/>
      <c r="M104" s="332"/>
      <c r="N104" s="332"/>
      <c r="O104" s="320">
        <f t="shared" si="7"/>
        <v>0</v>
      </c>
      <c r="P104" s="320"/>
      <c r="Q104" s="320"/>
      <c r="R104" s="320"/>
      <c r="S104" s="320"/>
      <c r="T104" s="320">
        <f t="shared" si="8"/>
        <v>0</v>
      </c>
      <c r="U104" s="320"/>
      <c r="V104" s="320"/>
      <c r="W104" s="320"/>
      <c r="X104" s="320"/>
      <c r="Y104" s="320">
        <f t="shared" si="9"/>
        <v>0</v>
      </c>
      <c r="Z104" s="320"/>
      <c r="AA104" s="320"/>
      <c r="AB104" s="320"/>
      <c r="AC104" s="320"/>
      <c r="AD104" s="320">
        <f t="shared" si="10"/>
        <v>0</v>
      </c>
      <c r="AE104" s="320"/>
      <c r="AF104" s="320"/>
      <c r="AG104" s="320"/>
      <c r="AH104" s="320"/>
      <c r="AI104" s="332">
        <f t="shared" si="11"/>
        <v>0</v>
      </c>
      <c r="AJ104" s="332"/>
      <c r="AK104" s="332"/>
      <c r="AL104" s="332"/>
      <c r="AM104" s="356"/>
      <c r="AN104" s="90" t="s">
        <v>54</v>
      </c>
      <c r="AO104" s="139">
        <f t="shared" si="12"/>
        <v>0</v>
      </c>
      <c r="AP104" s="113">
        <f t="shared" si="12"/>
        <v>0</v>
      </c>
    </row>
    <row r="105" spans="1:43" ht="16.5" customHeight="1">
      <c r="A105" s="1"/>
      <c r="B105" s="490"/>
      <c r="C105" s="316" t="s">
        <v>121</v>
      </c>
      <c r="D105" s="317"/>
      <c r="E105" s="317"/>
      <c r="F105" s="318"/>
      <c r="G105" s="98" t="s">
        <v>55</v>
      </c>
      <c r="H105" s="357">
        <v>3100</v>
      </c>
      <c r="I105" s="358"/>
      <c r="J105" s="333">
        <f t="shared" si="6"/>
        <v>0</v>
      </c>
      <c r="K105" s="334"/>
      <c r="L105" s="334"/>
      <c r="M105" s="334"/>
      <c r="N105" s="334"/>
      <c r="O105" s="335">
        <f t="shared" si="7"/>
        <v>0</v>
      </c>
      <c r="P105" s="335"/>
      <c r="Q105" s="335"/>
      <c r="R105" s="335"/>
      <c r="S105" s="335"/>
      <c r="T105" s="335">
        <f t="shared" si="8"/>
        <v>0</v>
      </c>
      <c r="U105" s="335"/>
      <c r="V105" s="335"/>
      <c r="W105" s="335"/>
      <c r="X105" s="335"/>
      <c r="Y105" s="335">
        <f t="shared" si="9"/>
        <v>0</v>
      </c>
      <c r="Z105" s="335"/>
      <c r="AA105" s="335"/>
      <c r="AB105" s="335"/>
      <c r="AC105" s="335"/>
      <c r="AD105" s="335">
        <f t="shared" si="10"/>
        <v>0</v>
      </c>
      <c r="AE105" s="335"/>
      <c r="AF105" s="335"/>
      <c r="AG105" s="335"/>
      <c r="AH105" s="335"/>
      <c r="AI105" s="334">
        <f t="shared" si="11"/>
        <v>0</v>
      </c>
      <c r="AJ105" s="334"/>
      <c r="AK105" s="334"/>
      <c r="AL105" s="334"/>
      <c r="AM105" s="406"/>
      <c r="AN105" s="114" t="s">
        <v>55</v>
      </c>
      <c r="AO105" s="140">
        <f t="shared" si="12"/>
        <v>0</v>
      </c>
      <c r="AP105" s="115">
        <f t="shared" si="12"/>
        <v>0</v>
      </c>
    </row>
    <row r="106" spans="1:43" ht="16.5" customHeight="1">
      <c r="A106" s="1"/>
      <c r="B106" s="490"/>
      <c r="C106" s="348" t="s">
        <v>145</v>
      </c>
      <c r="D106" s="349"/>
      <c r="E106" s="349"/>
      <c r="F106" s="350"/>
      <c r="G106" s="198" t="s">
        <v>56</v>
      </c>
      <c r="H106" s="431">
        <v>3700</v>
      </c>
      <c r="I106" s="432"/>
      <c r="J106" s="433">
        <f t="shared" si="6"/>
        <v>0</v>
      </c>
      <c r="K106" s="352"/>
      <c r="L106" s="352"/>
      <c r="M106" s="352"/>
      <c r="N106" s="352"/>
      <c r="O106" s="351">
        <f t="shared" si="7"/>
        <v>0</v>
      </c>
      <c r="P106" s="351"/>
      <c r="Q106" s="351"/>
      <c r="R106" s="351"/>
      <c r="S106" s="351"/>
      <c r="T106" s="351">
        <f t="shared" si="8"/>
        <v>0</v>
      </c>
      <c r="U106" s="351"/>
      <c r="V106" s="351"/>
      <c r="W106" s="351"/>
      <c r="X106" s="351"/>
      <c r="Y106" s="351">
        <f t="shared" si="9"/>
        <v>0</v>
      </c>
      <c r="Z106" s="351"/>
      <c r="AA106" s="351"/>
      <c r="AB106" s="351"/>
      <c r="AC106" s="351"/>
      <c r="AD106" s="351">
        <f t="shared" si="10"/>
        <v>0</v>
      </c>
      <c r="AE106" s="351"/>
      <c r="AF106" s="351"/>
      <c r="AG106" s="351"/>
      <c r="AH106" s="351"/>
      <c r="AI106" s="352">
        <f t="shared" si="11"/>
        <v>0</v>
      </c>
      <c r="AJ106" s="352"/>
      <c r="AK106" s="352"/>
      <c r="AL106" s="352"/>
      <c r="AM106" s="353"/>
      <c r="AN106" s="208" t="s">
        <v>56</v>
      </c>
      <c r="AO106" s="209">
        <f t="shared" si="12"/>
        <v>0</v>
      </c>
      <c r="AP106" s="210">
        <f t="shared" si="12"/>
        <v>0</v>
      </c>
    </row>
    <row r="107" spans="1:43" ht="16.5" customHeight="1">
      <c r="A107" s="1"/>
      <c r="B107" s="490"/>
      <c r="C107" s="336" t="s">
        <v>146</v>
      </c>
      <c r="D107" s="337"/>
      <c r="E107" s="337"/>
      <c r="F107" s="338"/>
      <c r="G107" s="95" t="s">
        <v>161</v>
      </c>
      <c r="H107" s="354">
        <v>8900</v>
      </c>
      <c r="I107" s="355"/>
      <c r="J107" s="331">
        <f t="shared" si="6"/>
        <v>0</v>
      </c>
      <c r="K107" s="332"/>
      <c r="L107" s="332"/>
      <c r="M107" s="332"/>
      <c r="N107" s="332"/>
      <c r="O107" s="320">
        <f t="shared" si="7"/>
        <v>0</v>
      </c>
      <c r="P107" s="320"/>
      <c r="Q107" s="320"/>
      <c r="R107" s="320"/>
      <c r="S107" s="320"/>
      <c r="T107" s="320">
        <f t="shared" si="8"/>
        <v>0</v>
      </c>
      <c r="U107" s="320"/>
      <c r="V107" s="320"/>
      <c r="W107" s="320"/>
      <c r="X107" s="320"/>
      <c r="Y107" s="320">
        <f t="shared" si="9"/>
        <v>0</v>
      </c>
      <c r="Z107" s="320"/>
      <c r="AA107" s="320"/>
      <c r="AB107" s="320"/>
      <c r="AC107" s="320"/>
      <c r="AD107" s="320">
        <f t="shared" si="10"/>
        <v>0</v>
      </c>
      <c r="AE107" s="320"/>
      <c r="AF107" s="320"/>
      <c r="AG107" s="320"/>
      <c r="AH107" s="320"/>
      <c r="AI107" s="332">
        <f t="shared" si="11"/>
        <v>0</v>
      </c>
      <c r="AJ107" s="332"/>
      <c r="AK107" s="332"/>
      <c r="AL107" s="332"/>
      <c r="AM107" s="356"/>
      <c r="AN107" s="90" t="s">
        <v>161</v>
      </c>
      <c r="AO107" s="139">
        <f t="shared" si="12"/>
        <v>0</v>
      </c>
      <c r="AP107" s="113">
        <f t="shared" si="12"/>
        <v>0</v>
      </c>
    </row>
    <row r="108" spans="1:43" s="26" customFormat="1" ht="16.5" customHeight="1">
      <c r="A108" s="25"/>
      <c r="B108" s="490"/>
      <c r="C108" s="305" t="s">
        <v>122</v>
      </c>
      <c r="D108" s="313" t="s">
        <v>123</v>
      </c>
      <c r="E108" s="314"/>
      <c r="F108" s="315"/>
      <c r="G108" s="95" t="s">
        <v>162</v>
      </c>
      <c r="H108" s="329">
        <v>28800</v>
      </c>
      <c r="I108" s="330"/>
      <c r="J108" s="331">
        <f t="shared" si="6"/>
        <v>0</v>
      </c>
      <c r="K108" s="332"/>
      <c r="L108" s="332"/>
      <c r="M108" s="332"/>
      <c r="N108" s="332"/>
      <c r="O108" s="320">
        <f t="shared" si="7"/>
        <v>0</v>
      </c>
      <c r="P108" s="320"/>
      <c r="Q108" s="320"/>
      <c r="R108" s="320"/>
      <c r="S108" s="320"/>
      <c r="T108" s="320">
        <f t="shared" si="8"/>
        <v>0</v>
      </c>
      <c r="U108" s="320"/>
      <c r="V108" s="320"/>
      <c r="W108" s="320"/>
      <c r="X108" s="320"/>
      <c r="Y108" s="320">
        <f t="shared" si="9"/>
        <v>0</v>
      </c>
      <c r="Z108" s="320"/>
      <c r="AA108" s="320"/>
      <c r="AB108" s="320"/>
      <c r="AC108" s="320"/>
      <c r="AD108" s="320">
        <f t="shared" si="10"/>
        <v>0</v>
      </c>
      <c r="AE108" s="320"/>
      <c r="AF108" s="320"/>
      <c r="AG108" s="320"/>
      <c r="AH108" s="320"/>
      <c r="AI108" s="332">
        <f t="shared" si="11"/>
        <v>0</v>
      </c>
      <c r="AJ108" s="332"/>
      <c r="AK108" s="332"/>
      <c r="AL108" s="332"/>
      <c r="AM108" s="356"/>
      <c r="AN108" s="90" t="s">
        <v>162</v>
      </c>
      <c r="AO108" s="139">
        <f t="shared" si="12"/>
        <v>0</v>
      </c>
      <c r="AP108" s="113">
        <f t="shared" si="12"/>
        <v>0</v>
      </c>
    </row>
    <row r="109" spans="1:43" ht="16.5" customHeight="1">
      <c r="A109" s="1"/>
      <c r="B109" s="490"/>
      <c r="C109" s="306"/>
      <c r="D109" s="307" t="s">
        <v>124</v>
      </c>
      <c r="E109" s="308"/>
      <c r="F109" s="309"/>
      <c r="G109" s="95" t="s">
        <v>163</v>
      </c>
      <c r="H109" s="329">
        <v>75700</v>
      </c>
      <c r="I109" s="330"/>
      <c r="J109" s="434">
        <f t="shared" si="6"/>
        <v>0</v>
      </c>
      <c r="K109" s="435"/>
      <c r="L109" s="435"/>
      <c r="M109" s="435"/>
      <c r="N109" s="435"/>
      <c r="O109" s="436">
        <f t="shared" si="7"/>
        <v>0</v>
      </c>
      <c r="P109" s="436"/>
      <c r="Q109" s="436"/>
      <c r="R109" s="436"/>
      <c r="S109" s="436"/>
      <c r="T109" s="436">
        <f t="shared" si="8"/>
        <v>0</v>
      </c>
      <c r="U109" s="436"/>
      <c r="V109" s="436"/>
      <c r="W109" s="436"/>
      <c r="X109" s="436"/>
      <c r="Y109" s="436">
        <f t="shared" si="9"/>
        <v>0</v>
      </c>
      <c r="Z109" s="436"/>
      <c r="AA109" s="436"/>
      <c r="AB109" s="436"/>
      <c r="AC109" s="436"/>
      <c r="AD109" s="436">
        <f t="shared" si="10"/>
        <v>0</v>
      </c>
      <c r="AE109" s="436"/>
      <c r="AF109" s="436"/>
      <c r="AG109" s="436"/>
      <c r="AH109" s="436"/>
      <c r="AI109" s="435">
        <f t="shared" si="11"/>
        <v>0</v>
      </c>
      <c r="AJ109" s="435"/>
      <c r="AK109" s="435"/>
      <c r="AL109" s="435"/>
      <c r="AM109" s="437"/>
      <c r="AN109" s="116" t="s">
        <v>163</v>
      </c>
      <c r="AO109" s="141">
        <f t="shared" ref="AO109:AP109" si="13">AO42</f>
        <v>0</v>
      </c>
      <c r="AP109" s="117">
        <f t="shared" si="13"/>
        <v>0</v>
      </c>
    </row>
    <row r="110" spans="1:43" ht="16.5" customHeight="1">
      <c r="A110" s="1"/>
      <c r="B110" s="490"/>
      <c r="C110" s="306"/>
      <c r="D110" s="310" t="s">
        <v>125</v>
      </c>
      <c r="E110" s="311"/>
      <c r="F110" s="312"/>
      <c r="G110" s="95" t="s">
        <v>164</v>
      </c>
      <c r="H110" s="329">
        <v>67400</v>
      </c>
      <c r="I110" s="330"/>
      <c r="J110" s="331">
        <f t="shared" si="6"/>
        <v>0</v>
      </c>
      <c r="K110" s="332"/>
      <c r="L110" s="332"/>
      <c r="M110" s="332"/>
      <c r="N110" s="332"/>
      <c r="O110" s="320">
        <f t="shared" si="7"/>
        <v>0</v>
      </c>
      <c r="P110" s="320"/>
      <c r="Q110" s="320"/>
      <c r="R110" s="320"/>
      <c r="S110" s="320"/>
      <c r="T110" s="320">
        <f t="shared" si="8"/>
        <v>0</v>
      </c>
      <c r="U110" s="320"/>
      <c r="V110" s="320"/>
      <c r="W110" s="320"/>
      <c r="X110" s="320"/>
      <c r="Y110" s="320">
        <f t="shared" si="9"/>
        <v>0</v>
      </c>
      <c r="Z110" s="320"/>
      <c r="AA110" s="320"/>
      <c r="AB110" s="320"/>
      <c r="AC110" s="320"/>
      <c r="AD110" s="320">
        <f t="shared" si="10"/>
        <v>0</v>
      </c>
      <c r="AE110" s="320"/>
      <c r="AF110" s="320"/>
      <c r="AG110" s="320"/>
      <c r="AH110" s="320"/>
      <c r="AI110" s="332">
        <f t="shared" si="11"/>
        <v>0</v>
      </c>
      <c r="AJ110" s="332"/>
      <c r="AK110" s="332"/>
      <c r="AL110" s="332"/>
      <c r="AM110" s="356"/>
      <c r="AN110" s="90" t="s">
        <v>164</v>
      </c>
      <c r="AO110" s="139">
        <f t="shared" ref="AO110:AP110" si="14">AO43</f>
        <v>0</v>
      </c>
      <c r="AP110" s="113">
        <f t="shared" si="14"/>
        <v>0</v>
      </c>
    </row>
    <row r="111" spans="1:43" ht="16.5" customHeight="1">
      <c r="A111" s="1"/>
      <c r="B111" s="490"/>
      <c r="C111" s="426" t="s">
        <v>126</v>
      </c>
      <c r="D111" s="427"/>
      <c r="E111" s="427"/>
      <c r="F111" s="428"/>
      <c r="G111" s="164" t="s">
        <v>165</v>
      </c>
      <c r="H111" s="429">
        <v>11300</v>
      </c>
      <c r="I111" s="430"/>
      <c r="J111" s="331">
        <f t="shared" si="6"/>
        <v>0</v>
      </c>
      <c r="K111" s="332"/>
      <c r="L111" s="332"/>
      <c r="M111" s="332"/>
      <c r="N111" s="332"/>
      <c r="O111" s="320">
        <f t="shared" si="7"/>
        <v>0</v>
      </c>
      <c r="P111" s="320"/>
      <c r="Q111" s="320"/>
      <c r="R111" s="320"/>
      <c r="S111" s="320"/>
      <c r="T111" s="320">
        <f t="shared" si="8"/>
        <v>0</v>
      </c>
      <c r="U111" s="320"/>
      <c r="V111" s="320"/>
      <c r="W111" s="320"/>
      <c r="X111" s="320"/>
      <c r="Y111" s="320">
        <f t="shared" si="9"/>
        <v>0</v>
      </c>
      <c r="Z111" s="320"/>
      <c r="AA111" s="320"/>
      <c r="AB111" s="320"/>
      <c r="AC111" s="320"/>
      <c r="AD111" s="320">
        <f t="shared" si="10"/>
        <v>0</v>
      </c>
      <c r="AE111" s="320"/>
      <c r="AF111" s="320"/>
      <c r="AG111" s="320"/>
      <c r="AH111" s="320"/>
      <c r="AI111" s="332">
        <f t="shared" si="11"/>
        <v>0</v>
      </c>
      <c r="AJ111" s="332"/>
      <c r="AK111" s="332"/>
      <c r="AL111" s="332"/>
      <c r="AM111" s="356"/>
      <c r="AN111" s="90" t="s">
        <v>165</v>
      </c>
      <c r="AO111" s="139">
        <f t="shared" ref="AO111:AP111" si="15">AO44</f>
        <v>0</v>
      </c>
      <c r="AP111" s="113">
        <f t="shared" si="15"/>
        <v>0</v>
      </c>
      <c r="AQ111" s="43"/>
    </row>
    <row r="112" spans="1:43" ht="16.5" customHeight="1">
      <c r="A112" s="1"/>
      <c r="B112" s="490"/>
      <c r="C112" s="316" t="s">
        <v>127</v>
      </c>
      <c r="D112" s="317"/>
      <c r="E112" s="317"/>
      <c r="F112" s="318"/>
      <c r="G112" s="98" t="s">
        <v>166</v>
      </c>
      <c r="H112" s="357">
        <v>17600</v>
      </c>
      <c r="I112" s="358"/>
      <c r="J112" s="333">
        <f t="shared" si="6"/>
        <v>0</v>
      </c>
      <c r="K112" s="334"/>
      <c r="L112" s="334"/>
      <c r="M112" s="334"/>
      <c r="N112" s="334"/>
      <c r="O112" s="335">
        <f t="shared" si="7"/>
        <v>0</v>
      </c>
      <c r="P112" s="335"/>
      <c r="Q112" s="335"/>
      <c r="R112" s="335"/>
      <c r="S112" s="335"/>
      <c r="T112" s="335">
        <f t="shared" si="8"/>
        <v>0</v>
      </c>
      <c r="U112" s="335"/>
      <c r="V112" s="335"/>
      <c r="W112" s="335"/>
      <c r="X112" s="335"/>
      <c r="Y112" s="335">
        <f t="shared" si="9"/>
        <v>0</v>
      </c>
      <c r="Z112" s="335"/>
      <c r="AA112" s="335"/>
      <c r="AB112" s="335"/>
      <c r="AC112" s="335"/>
      <c r="AD112" s="335">
        <f t="shared" si="10"/>
        <v>0</v>
      </c>
      <c r="AE112" s="335"/>
      <c r="AF112" s="335"/>
      <c r="AG112" s="335"/>
      <c r="AH112" s="335"/>
      <c r="AI112" s="334">
        <f t="shared" si="11"/>
        <v>0</v>
      </c>
      <c r="AJ112" s="334"/>
      <c r="AK112" s="334"/>
      <c r="AL112" s="334"/>
      <c r="AM112" s="406"/>
      <c r="AN112" s="114" t="s">
        <v>166</v>
      </c>
      <c r="AO112" s="140">
        <f t="shared" ref="AO112:AP112" si="16">AO45</f>
        <v>0</v>
      </c>
      <c r="AP112" s="115">
        <f t="shared" si="16"/>
        <v>0</v>
      </c>
    </row>
    <row r="113" spans="1:48" ht="16.5" customHeight="1">
      <c r="A113" s="1"/>
      <c r="B113" s="594" t="s">
        <v>185</v>
      </c>
      <c r="C113" s="605" t="s">
        <v>169</v>
      </c>
      <c r="D113" s="606"/>
      <c r="E113" s="606"/>
      <c r="F113" s="607"/>
      <c r="G113" s="205" t="s">
        <v>158</v>
      </c>
      <c r="H113" s="608">
        <v>10900</v>
      </c>
      <c r="I113" s="609"/>
      <c r="J113" s="610">
        <f t="shared" si="6"/>
        <v>0</v>
      </c>
      <c r="K113" s="611"/>
      <c r="L113" s="611"/>
      <c r="M113" s="611"/>
      <c r="N113" s="611"/>
      <c r="O113" s="610">
        <f t="shared" si="7"/>
        <v>0</v>
      </c>
      <c r="P113" s="611"/>
      <c r="Q113" s="611"/>
      <c r="R113" s="611"/>
      <c r="S113" s="611"/>
      <c r="T113" s="610">
        <f t="shared" si="8"/>
        <v>0</v>
      </c>
      <c r="U113" s="611"/>
      <c r="V113" s="611"/>
      <c r="W113" s="611"/>
      <c r="X113" s="611"/>
      <c r="Y113" s="610">
        <f t="shared" si="9"/>
        <v>0</v>
      </c>
      <c r="Z113" s="611"/>
      <c r="AA113" s="611"/>
      <c r="AB113" s="611"/>
      <c r="AC113" s="611"/>
      <c r="AD113" s="610">
        <f t="shared" si="10"/>
        <v>0</v>
      </c>
      <c r="AE113" s="611"/>
      <c r="AF113" s="611"/>
      <c r="AG113" s="611"/>
      <c r="AH113" s="611"/>
      <c r="AI113" s="610">
        <f t="shared" si="11"/>
        <v>0</v>
      </c>
      <c r="AJ113" s="611"/>
      <c r="AK113" s="611"/>
      <c r="AL113" s="611"/>
      <c r="AM113" s="611"/>
      <c r="AN113" s="205" t="s">
        <v>158</v>
      </c>
      <c r="AO113" s="206">
        <f t="shared" ref="AO113:AP113" si="17">AO46</f>
        <v>0</v>
      </c>
      <c r="AP113" s="207">
        <f t="shared" si="17"/>
        <v>0</v>
      </c>
    </row>
    <row r="114" spans="1:48" ht="16.5" customHeight="1">
      <c r="A114" s="1"/>
      <c r="B114" s="594"/>
      <c r="C114" s="612" t="s">
        <v>170</v>
      </c>
      <c r="D114" s="613"/>
      <c r="E114" s="613"/>
      <c r="F114" s="614"/>
      <c r="G114" s="98" t="s">
        <v>159</v>
      </c>
      <c r="H114" s="511">
        <v>5300</v>
      </c>
      <c r="I114" s="512"/>
      <c r="J114" s="333">
        <f t="shared" si="6"/>
        <v>0</v>
      </c>
      <c r="K114" s="334"/>
      <c r="L114" s="334"/>
      <c r="M114" s="334"/>
      <c r="N114" s="334"/>
      <c r="O114" s="333">
        <f t="shared" si="7"/>
        <v>0</v>
      </c>
      <c r="P114" s="334"/>
      <c r="Q114" s="334"/>
      <c r="R114" s="334"/>
      <c r="S114" s="334"/>
      <c r="T114" s="333">
        <f t="shared" si="8"/>
        <v>0</v>
      </c>
      <c r="U114" s="334"/>
      <c r="V114" s="334"/>
      <c r="W114" s="334"/>
      <c r="X114" s="334"/>
      <c r="Y114" s="333">
        <f t="shared" si="9"/>
        <v>0</v>
      </c>
      <c r="Z114" s="334"/>
      <c r="AA114" s="334"/>
      <c r="AB114" s="334"/>
      <c r="AC114" s="334"/>
      <c r="AD114" s="333">
        <f t="shared" si="10"/>
        <v>0</v>
      </c>
      <c r="AE114" s="334"/>
      <c r="AF114" s="334"/>
      <c r="AG114" s="334"/>
      <c r="AH114" s="334"/>
      <c r="AI114" s="333">
        <f t="shared" si="11"/>
        <v>0</v>
      </c>
      <c r="AJ114" s="334"/>
      <c r="AK114" s="334"/>
      <c r="AL114" s="334"/>
      <c r="AM114" s="334"/>
      <c r="AN114" s="98" t="s">
        <v>159</v>
      </c>
      <c r="AO114" s="99">
        <f t="shared" ref="AO114:AP114" si="18">AO47</f>
        <v>0</v>
      </c>
      <c r="AP114" s="100">
        <f t="shared" si="18"/>
        <v>0</v>
      </c>
    </row>
    <row r="115" spans="1:48" ht="16.5" customHeight="1">
      <c r="A115" s="1"/>
      <c r="B115" s="595"/>
      <c r="C115" s="336" t="s">
        <v>171</v>
      </c>
      <c r="D115" s="337"/>
      <c r="E115" s="337"/>
      <c r="F115" s="338"/>
      <c r="G115" s="98" t="s">
        <v>160</v>
      </c>
      <c r="H115" s="511">
        <v>15200</v>
      </c>
      <c r="I115" s="512"/>
      <c r="J115" s="333">
        <f t="shared" si="6"/>
        <v>0</v>
      </c>
      <c r="K115" s="334"/>
      <c r="L115" s="334"/>
      <c r="M115" s="334"/>
      <c r="N115" s="334"/>
      <c r="O115" s="333">
        <f t="shared" si="7"/>
        <v>0</v>
      </c>
      <c r="P115" s="334"/>
      <c r="Q115" s="334"/>
      <c r="R115" s="334"/>
      <c r="S115" s="334"/>
      <c r="T115" s="333">
        <f t="shared" si="8"/>
        <v>0</v>
      </c>
      <c r="U115" s="334"/>
      <c r="V115" s="334"/>
      <c r="W115" s="334"/>
      <c r="X115" s="334"/>
      <c r="Y115" s="333">
        <f t="shared" si="9"/>
        <v>0</v>
      </c>
      <c r="Z115" s="334"/>
      <c r="AA115" s="334"/>
      <c r="AB115" s="334"/>
      <c r="AC115" s="334"/>
      <c r="AD115" s="333">
        <f t="shared" si="10"/>
        <v>0</v>
      </c>
      <c r="AE115" s="334"/>
      <c r="AF115" s="334"/>
      <c r="AG115" s="334"/>
      <c r="AH115" s="334"/>
      <c r="AI115" s="333">
        <f t="shared" si="11"/>
        <v>0</v>
      </c>
      <c r="AJ115" s="334"/>
      <c r="AK115" s="334"/>
      <c r="AL115" s="334"/>
      <c r="AM115" s="334"/>
      <c r="AN115" s="98" t="s">
        <v>160</v>
      </c>
      <c r="AO115" s="99">
        <f t="shared" ref="AO115:AP115" si="19">AO48</f>
        <v>0</v>
      </c>
      <c r="AP115" s="100">
        <f t="shared" si="19"/>
        <v>0</v>
      </c>
    </row>
    <row r="116" spans="1:48" ht="20.25" customHeight="1">
      <c r="A116" s="1"/>
      <c r="B116" s="340" t="s">
        <v>157</v>
      </c>
      <c r="C116" s="408" t="s">
        <v>113</v>
      </c>
      <c r="D116" s="409"/>
      <c r="E116" s="410"/>
      <c r="F116" s="182"/>
      <c r="G116" s="183"/>
      <c r="H116" s="183"/>
      <c r="I116" s="183"/>
      <c r="J116" s="183"/>
      <c r="K116" s="183"/>
      <c r="L116" s="183"/>
      <c r="M116" s="189" t="s">
        <v>101</v>
      </c>
      <c r="N116" s="165">
        <f>N49</f>
        <v>0</v>
      </c>
      <c r="O116" s="190" t="s">
        <v>60</v>
      </c>
      <c r="P116" s="414" t="s">
        <v>100</v>
      </c>
      <c r="Q116" s="414"/>
      <c r="R116" s="414"/>
      <c r="S116" s="415"/>
      <c r="T116" s="165">
        <f>T49</f>
        <v>0</v>
      </c>
      <c r="U116" s="192" t="s">
        <v>99</v>
      </c>
      <c r="V116" s="183"/>
      <c r="W116" s="193" t="s">
        <v>59</v>
      </c>
      <c r="X116" s="194">
        <f>X49</f>
        <v>0</v>
      </c>
      <c r="Y116" s="185" t="s">
        <v>60</v>
      </c>
      <c r="Z116" s="416" t="s">
        <v>103</v>
      </c>
      <c r="AA116" s="417"/>
      <c r="AB116" s="417"/>
      <c r="AC116" s="417"/>
      <c r="AD116" s="417"/>
      <c r="AE116" s="417"/>
      <c r="AF116" s="417"/>
      <c r="AG116" s="417"/>
      <c r="AH116" s="417"/>
      <c r="AI116" s="417"/>
      <c r="AJ116" s="417"/>
      <c r="AK116" s="417"/>
      <c r="AL116" s="417"/>
      <c r="AM116" s="417"/>
      <c r="AN116" s="417"/>
      <c r="AO116" s="418"/>
      <c r="AP116" s="115" t="s">
        <v>98</v>
      </c>
    </row>
    <row r="117" spans="1:48" ht="20.25" customHeight="1">
      <c r="A117" s="1"/>
      <c r="B117" s="341"/>
      <c r="C117" s="411"/>
      <c r="D117" s="412"/>
      <c r="E117" s="413"/>
      <c r="F117" s="419" t="s">
        <v>102</v>
      </c>
      <c r="G117" s="420"/>
      <c r="H117" s="420"/>
      <c r="I117" s="420"/>
      <c r="J117" s="420"/>
      <c r="K117" s="420"/>
      <c r="L117" s="420"/>
      <c r="M117" s="420"/>
      <c r="N117" s="165">
        <f>N50</f>
        <v>0</v>
      </c>
      <c r="O117" s="175" t="s">
        <v>60</v>
      </c>
      <c r="P117" s="176"/>
      <c r="Q117" s="177"/>
      <c r="R117" s="73"/>
      <c r="S117" s="73"/>
      <c r="T117" s="73"/>
      <c r="U117" s="177"/>
      <c r="V117" s="178"/>
      <c r="W117" s="179" t="s">
        <v>59</v>
      </c>
      <c r="X117" s="191">
        <f>X50</f>
        <v>0</v>
      </c>
      <c r="Y117" s="181" t="s">
        <v>60</v>
      </c>
      <c r="Z117" s="421" t="s">
        <v>104</v>
      </c>
      <c r="AA117" s="422"/>
      <c r="AB117" s="422"/>
      <c r="AC117" s="422"/>
      <c r="AD117" s="422"/>
      <c r="AE117" s="422"/>
      <c r="AF117" s="76">
        <f>AF50</f>
        <v>0</v>
      </c>
      <c r="AG117" s="75" t="s">
        <v>60</v>
      </c>
      <c r="AH117" s="423" t="s">
        <v>105</v>
      </c>
      <c r="AI117" s="424"/>
      <c r="AJ117" s="424"/>
      <c r="AK117" s="424"/>
      <c r="AL117" s="424"/>
      <c r="AM117" s="424"/>
      <c r="AN117" s="425"/>
      <c r="AO117" s="166">
        <f>AO50</f>
        <v>0</v>
      </c>
      <c r="AP117" s="137">
        <f>AP50</f>
        <v>0</v>
      </c>
    </row>
    <row r="118" spans="1:48" ht="19.5" customHeight="1">
      <c r="A118" s="1"/>
      <c r="B118" s="42" t="s">
        <v>65</v>
      </c>
      <c r="C118" s="212" t="s">
        <v>41</v>
      </c>
      <c r="D118" s="213"/>
      <c r="E118" s="213"/>
      <c r="F118" s="213"/>
      <c r="G118" s="30"/>
      <c r="H118" s="14"/>
      <c r="I118" s="14"/>
      <c r="J118" s="14"/>
      <c r="K118" s="14"/>
      <c r="L118" s="14"/>
      <c r="M118" s="14"/>
      <c r="N118" s="81" t="s">
        <v>186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214" t="s">
        <v>187</v>
      </c>
      <c r="Z118" s="14"/>
      <c r="AA118" s="14"/>
      <c r="AB118" s="14"/>
      <c r="AC118" s="167"/>
      <c r="AD118" s="397" t="s">
        <v>95</v>
      </c>
      <c r="AE118" s="398"/>
      <c r="AF118" s="398"/>
      <c r="AG118" s="398"/>
      <c r="AH118" s="398"/>
      <c r="AI118" s="398"/>
      <c r="AJ118" s="398"/>
      <c r="AK118" s="398"/>
      <c r="AL118" s="398"/>
      <c r="AM118" s="398"/>
      <c r="AN118" s="399"/>
      <c r="AO118" s="391" t="str">
        <f>IF(SUM(AP95:AP117)=0,"",SUM(AP95:AP117))</f>
        <v/>
      </c>
      <c r="AP118" s="392"/>
    </row>
    <row r="119" spans="1:48" ht="21.75" customHeight="1" thickBot="1">
      <c r="A119" s="1"/>
      <c r="B119" s="77"/>
      <c r="C119" s="78"/>
      <c r="D119" s="40"/>
      <c r="E119" s="40"/>
      <c r="F119" s="40"/>
      <c r="G119" s="79"/>
      <c r="H119" s="14"/>
      <c r="I119" s="14"/>
      <c r="J119" s="74"/>
      <c r="K119" s="14"/>
      <c r="L119" s="14"/>
      <c r="M119" s="14"/>
      <c r="N119" s="211"/>
      <c r="O119" s="79"/>
      <c r="P119" s="40"/>
      <c r="Q119" s="40"/>
      <c r="R119" s="79"/>
      <c r="S119" s="80"/>
      <c r="T119" s="79"/>
      <c r="U119" s="40"/>
      <c r="V119" s="40"/>
      <c r="W119" s="14"/>
      <c r="X119" s="84"/>
      <c r="Y119" s="84"/>
      <c r="Z119" s="14"/>
      <c r="AA119" s="14"/>
      <c r="AB119" s="14"/>
      <c r="AC119" s="49"/>
      <c r="AD119" s="400" t="s">
        <v>38</v>
      </c>
      <c r="AE119" s="401"/>
      <c r="AF119" s="401"/>
      <c r="AG119" s="401"/>
      <c r="AH119" s="401"/>
      <c r="AI119" s="401"/>
      <c r="AJ119" s="401"/>
      <c r="AK119" s="401"/>
      <c r="AL119" s="401"/>
      <c r="AM119" s="401"/>
      <c r="AN119" s="402"/>
      <c r="AO119" s="393" t="str">
        <f>IF(AO118="","",ROUNDDOWN(AO118*0.1,0))</f>
        <v/>
      </c>
      <c r="AP119" s="394"/>
      <c r="AQ119" s="43"/>
    </row>
    <row r="120" spans="1:48" ht="21" customHeight="1" thickBot="1">
      <c r="A120" s="1"/>
      <c r="B120" s="42" t="s">
        <v>154</v>
      </c>
      <c r="C120" s="83" t="s">
        <v>61</v>
      </c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81"/>
      <c r="S120" s="30"/>
      <c r="T120" s="30"/>
      <c r="U120" s="30"/>
      <c r="V120" s="30"/>
      <c r="W120" s="30"/>
      <c r="X120" s="30"/>
      <c r="Y120" s="30"/>
      <c r="Z120" s="30"/>
      <c r="AA120" s="14"/>
      <c r="AB120" s="49"/>
      <c r="AC120" s="49"/>
      <c r="AD120" s="403" t="s">
        <v>168</v>
      </c>
      <c r="AE120" s="404"/>
      <c r="AF120" s="404"/>
      <c r="AG120" s="404"/>
      <c r="AH120" s="404"/>
      <c r="AI120" s="404"/>
      <c r="AJ120" s="404"/>
      <c r="AK120" s="404"/>
      <c r="AL120" s="404"/>
      <c r="AM120" s="404"/>
      <c r="AN120" s="405"/>
      <c r="AO120" s="395" t="str">
        <f>IF(AO119="","",AO118+AO119)</f>
        <v/>
      </c>
      <c r="AP120" s="396"/>
    </row>
    <row r="121" spans="1:48" ht="21.75" customHeight="1">
      <c r="A121" s="1"/>
      <c r="B121" s="42" t="s">
        <v>155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49"/>
      <c r="AC121" s="49"/>
      <c r="AD121" s="286" t="str">
        <f>AD54</f>
        <v>※手数料は令和８年５月１日改定</v>
      </c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</row>
    <row r="122" spans="1:48" ht="4.7" customHeight="1">
      <c r="A122" s="1"/>
      <c r="B122" s="14"/>
      <c r="C122" s="60"/>
      <c r="D122" s="49"/>
      <c r="E122" s="49"/>
      <c r="F122" s="49"/>
      <c r="G122" s="49"/>
      <c r="H122" s="49"/>
      <c r="I122" s="49"/>
      <c r="J122" s="49"/>
      <c r="K122" s="49"/>
      <c r="L122" s="49"/>
      <c r="M122" s="70"/>
      <c r="N122" s="49"/>
      <c r="O122" s="49"/>
      <c r="P122" s="49"/>
      <c r="Q122" s="49"/>
      <c r="R122" s="49"/>
      <c r="S122" s="128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</row>
    <row r="123" spans="1:48" ht="15.75" customHeight="1">
      <c r="A123" s="1"/>
      <c r="B123" s="92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85"/>
      <c r="AP123" s="70"/>
    </row>
    <row r="124" spans="1:48" ht="15.75" customHeight="1">
      <c r="A124" s="1"/>
      <c r="B124" s="14"/>
      <c r="C124" s="14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85"/>
      <c r="AP124" s="70"/>
    </row>
    <row r="125" spans="1:48" ht="9.75" customHeight="1">
      <c r="A125" s="1"/>
      <c r="B125" s="14"/>
      <c r="C125" s="319"/>
      <c r="D125" s="319"/>
      <c r="E125" s="319"/>
      <c r="F125" s="319"/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  <c r="R125" s="319"/>
      <c r="S125" s="319"/>
      <c r="T125" s="319"/>
      <c r="U125" s="319"/>
      <c r="V125" s="319"/>
      <c r="W125" s="319"/>
      <c r="X125" s="319"/>
      <c r="Y125" s="31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85"/>
      <c r="AP125" s="70"/>
    </row>
    <row r="126" spans="1:48" ht="15.75" customHeight="1">
      <c r="A126" s="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388"/>
      <c r="R126" s="389"/>
      <c r="S126" s="389"/>
      <c r="T126" s="389"/>
      <c r="U126" s="389"/>
      <c r="V126" s="389"/>
      <c r="W126" s="389"/>
      <c r="X126" s="389"/>
      <c r="Y126" s="38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85"/>
      <c r="AP126" s="70"/>
    </row>
    <row r="127" spans="1:48" ht="15.75" customHeight="1">
      <c r="A127" s="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389"/>
      <c r="R127" s="389"/>
      <c r="S127" s="389"/>
      <c r="T127" s="389"/>
      <c r="U127" s="389"/>
      <c r="V127" s="389"/>
      <c r="W127" s="389"/>
      <c r="X127" s="389"/>
      <c r="Y127" s="38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85"/>
      <c r="AP127" s="70"/>
      <c r="AR127" s="390"/>
      <c r="AS127" s="390"/>
      <c r="AT127" s="390"/>
      <c r="AU127" s="390"/>
      <c r="AV127" s="71"/>
    </row>
    <row r="128" spans="1:48" ht="18" customHeight="1">
      <c r="A128" s="1"/>
      <c r="B128" s="70"/>
      <c r="C128" s="70"/>
      <c r="D128" s="49"/>
      <c r="E128" s="70"/>
      <c r="F128" s="70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389"/>
      <c r="R128" s="389"/>
      <c r="S128" s="389"/>
      <c r="T128" s="389"/>
      <c r="U128" s="389"/>
      <c r="V128" s="389"/>
      <c r="W128" s="389"/>
      <c r="X128" s="389"/>
      <c r="Y128" s="38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85"/>
      <c r="AP128" s="70"/>
      <c r="AQ128" s="43"/>
      <c r="AV128" s="41"/>
    </row>
    <row r="129" spans="1:46" ht="20.25" customHeight="1">
      <c r="A129" s="1"/>
      <c r="B129" s="129"/>
      <c r="C129" s="61" t="s">
        <v>75</v>
      </c>
      <c r="D129" s="70"/>
      <c r="E129" s="70"/>
      <c r="F129" s="70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85"/>
      <c r="AP129" s="118" t="s">
        <v>97</v>
      </c>
    </row>
    <row r="130" spans="1:46" ht="17.25" customHeight="1">
      <c r="A130" s="1"/>
      <c r="B130" s="62"/>
      <c r="C130" s="63"/>
      <c r="D130" s="359" t="s">
        <v>92</v>
      </c>
      <c r="E130" s="359"/>
      <c r="F130" s="359"/>
      <c r="G130" s="359"/>
      <c r="H130" s="359"/>
      <c r="I130" s="359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362" t="s">
        <v>88</v>
      </c>
      <c r="AE130" s="363"/>
      <c r="AF130" s="363"/>
      <c r="AG130" s="363"/>
      <c r="AH130" s="363"/>
      <c r="AI130" s="364"/>
      <c r="AJ130" s="362" t="s">
        <v>37</v>
      </c>
      <c r="AK130" s="363"/>
      <c r="AL130" s="363"/>
      <c r="AM130" s="363"/>
      <c r="AN130" s="363"/>
      <c r="AO130" s="363"/>
      <c r="AP130" s="364"/>
    </row>
    <row r="131" spans="1:46" ht="14.25" customHeight="1">
      <c r="A131" s="1"/>
      <c r="B131" s="130"/>
      <c r="C131" s="68"/>
      <c r="D131" s="360"/>
      <c r="E131" s="360"/>
      <c r="F131" s="360"/>
      <c r="G131" s="360"/>
      <c r="H131" s="360"/>
      <c r="I131" s="360"/>
      <c r="J131" s="49"/>
      <c r="K131" s="49"/>
      <c r="L131" s="49"/>
      <c r="M131" s="49"/>
      <c r="N131" s="49"/>
      <c r="O131" s="54"/>
      <c r="P131" s="54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130"/>
      <c r="AE131" s="49"/>
      <c r="AF131" s="49"/>
      <c r="AG131" s="49"/>
      <c r="AH131" s="49"/>
      <c r="AI131" s="131"/>
      <c r="AJ131" s="365" t="s">
        <v>153</v>
      </c>
      <c r="AK131" s="366"/>
      <c r="AL131" s="366"/>
      <c r="AM131" s="366"/>
      <c r="AN131" s="366"/>
      <c r="AO131" s="366"/>
      <c r="AP131" s="367"/>
      <c r="AQ131" s="43"/>
    </row>
    <row r="132" spans="1:46" ht="17.25" customHeight="1">
      <c r="A132" s="1"/>
      <c r="B132" s="132"/>
      <c r="C132" s="64"/>
      <c r="D132" s="361"/>
      <c r="E132" s="361"/>
      <c r="F132" s="361"/>
      <c r="G132" s="361"/>
      <c r="H132" s="361"/>
      <c r="I132" s="361"/>
      <c r="J132" s="133"/>
      <c r="K132" s="133"/>
      <c r="L132" s="64"/>
      <c r="M132" s="133"/>
      <c r="N132" s="133"/>
      <c r="O132" s="133"/>
      <c r="P132" s="133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132"/>
      <c r="AE132" s="64"/>
      <c r="AF132" s="64"/>
      <c r="AG132" s="64"/>
      <c r="AH132" s="64"/>
      <c r="AI132" s="65"/>
      <c r="AJ132" s="368"/>
      <c r="AK132" s="369"/>
      <c r="AL132" s="369"/>
      <c r="AM132" s="369"/>
      <c r="AN132" s="369"/>
      <c r="AO132" s="369"/>
      <c r="AP132" s="370"/>
      <c r="AQ132" s="43"/>
      <c r="AR132" s="17"/>
      <c r="AS132" s="15"/>
      <c r="AT132" s="15"/>
    </row>
    <row r="133" spans="1:46" ht="16.5" customHeight="1">
      <c r="B133" s="70"/>
      <c r="C133" s="143" t="s">
        <v>42</v>
      </c>
      <c r="D133" s="70"/>
      <c r="E133" s="70"/>
      <c r="F133" s="70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85"/>
      <c r="AP133" s="119"/>
    </row>
    <row r="134" spans="1:46">
      <c r="B134" s="29"/>
      <c r="C134" s="162" t="s">
        <v>71</v>
      </c>
      <c r="D134" s="29"/>
      <c r="E134" s="29"/>
      <c r="F134" s="29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48"/>
      <c r="AP134" s="29"/>
    </row>
    <row r="135" spans="1:46">
      <c r="A135" s="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80" t="s">
        <v>182</v>
      </c>
      <c r="AO135" s="480"/>
      <c r="AP135" s="480"/>
    </row>
    <row r="136" spans="1:46" ht="20.25" customHeight="1">
      <c r="A136" s="1"/>
      <c r="B136" s="134" t="s">
        <v>149</v>
      </c>
      <c r="C136" s="51"/>
      <c r="D136" s="51"/>
      <c r="E136" s="51"/>
      <c r="F136" s="51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50"/>
      <c r="AE136" s="50"/>
      <c r="AF136" s="49"/>
      <c r="AG136" s="49"/>
      <c r="AH136" s="49"/>
      <c r="AI136" s="49"/>
      <c r="AJ136" s="49"/>
      <c r="AK136" s="49"/>
      <c r="AL136" s="49"/>
      <c r="AM136" s="49"/>
      <c r="AN136" s="49"/>
      <c r="AO136" s="108"/>
      <c r="AP136" s="109"/>
    </row>
    <row r="137" spans="1:46" ht="14.25" customHeight="1">
      <c r="A137" s="1"/>
      <c r="B137" s="51"/>
      <c r="C137" s="51"/>
      <c r="D137" s="51"/>
      <c r="E137" s="51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50"/>
      <c r="AD137" s="50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85"/>
      <c r="AP137" s="70"/>
    </row>
    <row r="138" spans="1:46" ht="14.25" customHeight="1">
      <c r="A138" s="1"/>
      <c r="B138" s="49" t="s">
        <v>35</v>
      </c>
      <c r="C138" s="49"/>
      <c r="D138" s="49"/>
      <c r="E138" s="49"/>
      <c r="F138" s="51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85"/>
      <c r="AP138" s="70"/>
    </row>
    <row r="139" spans="1:46" ht="14.25" customHeight="1">
      <c r="A139" s="1"/>
      <c r="B139" s="49"/>
      <c r="C139" s="49"/>
      <c r="D139" s="49"/>
      <c r="E139" s="49"/>
      <c r="F139" s="51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85"/>
      <c r="AP139" s="70"/>
    </row>
    <row r="140" spans="1:46" ht="14.25" customHeight="1">
      <c r="A140" s="1"/>
      <c r="B140" s="52"/>
      <c r="C140" s="49"/>
      <c r="D140" s="49"/>
      <c r="E140" s="49"/>
      <c r="F140" s="49"/>
      <c r="G140" s="49"/>
      <c r="H140" s="110"/>
      <c r="I140" s="121"/>
      <c r="J140" s="121"/>
      <c r="K140" s="110"/>
      <c r="L140" s="110"/>
      <c r="M140" s="110"/>
      <c r="N140" s="110"/>
      <c r="O140" s="49"/>
      <c r="P140" s="121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85"/>
      <c r="AP140" s="70"/>
    </row>
    <row r="141" spans="1:46" ht="9.75" customHeight="1">
      <c r="A141" s="1"/>
      <c r="B141" s="59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110"/>
      <c r="AO141" s="85"/>
      <c r="AP141" s="70"/>
    </row>
    <row r="142" spans="1:46" ht="18" customHeight="1">
      <c r="A142" s="1"/>
      <c r="B142" s="59"/>
      <c r="C142" s="59"/>
      <c r="D142" s="59"/>
      <c r="E142" s="59"/>
      <c r="F142" s="36" t="s">
        <v>93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85"/>
      <c r="AP142" s="70"/>
      <c r="AQ142" s="44"/>
    </row>
    <row r="143" spans="1:46" ht="18" customHeight="1">
      <c r="A143" s="1"/>
      <c r="B143" s="110"/>
      <c r="C143" s="49"/>
      <c r="D143" s="49"/>
      <c r="E143" s="49"/>
      <c r="F143" s="474">
        <f>F76</f>
        <v>0</v>
      </c>
      <c r="G143" s="476">
        <f>G76</f>
        <v>0</v>
      </c>
      <c r="H143" s="476">
        <f>H76</f>
        <v>0</v>
      </c>
      <c r="I143" s="476">
        <f>I76</f>
        <v>0</v>
      </c>
      <c r="J143" s="478">
        <f>J76</f>
        <v>0</v>
      </c>
      <c r="K143" s="49"/>
      <c r="L143" s="52" t="s">
        <v>2</v>
      </c>
      <c r="M143" s="49"/>
      <c r="N143" s="49"/>
      <c r="O143" s="49"/>
      <c r="P143" s="53"/>
      <c r="Q143" s="53"/>
      <c r="R143" s="371">
        <f>R76</f>
        <v>0</v>
      </c>
      <c r="S143" s="372"/>
      <c r="T143" s="372"/>
      <c r="U143" s="372"/>
      <c r="V143" s="372"/>
      <c r="W143" s="372"/>
      <c r="X143" s="372"/>
      <c r="Y143" s="372"/>
      <c r="Z143" s="372"/>
      <c r="AA143" s="372"/>
      <c r="AB143" s="372"/>
      <c r="AC143" s="372"/>
      <c r="AD143" s="372"/>
      <c r="AE143" s="372"/>
      <c r="AF143" s="372"/>
      <c r="AG143" s="372"/>
      <c r="AH143" s="372"/>
      <c r="AI143" s="372"/>
      <c r="AJ143" s="372"/>
      <c r="AK143" s="372"/>
      <c r="AL143" s="372"/>
      <c r="AM143" s="372"/>
      <c r="AN143" s="372"/>
      <c r="AO143" s="372"/>
      <c r="AP143" s="49"/>
      <c r="AQ143" s="44"/>
    </row>
    <row r="144" spans="1:46" ht="18" customHeight="1">
      <c r="A144" s="1"/>
      <c r="B144" s="49"/>
      <c r="C144" s="49"/>
      <c r="D144" s="49"/>
      <c r="E144" s="122"/>
      <c r="F144" s="475"/>
      <c r="G144" s="477"/>
      <c r="H144" s="477"/>
      <c r="I144" s="477"/>
      <c r="J144" s="479"/>
      <c r="K144" s="49"/>
      <c r="L144" s="52" t="s">
        <v>0</v>
      </c>
      <c r="M144" s="49"/>
      <c r="N144" s="49"/>
      <c r="O144" s="49"/>
      <c r="P144" s="53"/>
      <c r="Q144" s="53"/>
      <c r="R144" s="371">
        <f>R77</f>
        <v>0</v>
      </c>
      <c r="S144" s="372"/>
      <c r="T144" s="372"/>
      <c r="U144" s="372"/>
      <c r="V144" s="372"/>
      <c r="W144" s="372"/>
      <c r="X144" s="372"/>
      <c r="Y144" s="372"/>
      <c r="Z144" s="372"/>
      <c r="AA144" s="372"/>
      <c r="AB144" s="372"/>
      <c r="AC144" s="372"/>
      <c r="AD144" s="372"/>
      <c r="AE144" s="372"/>
      <c r="AF144" s="372"/>
      <c r="AG144" s="372"/>
      <c r="AH144" s="372"/>
      <c r="AI144" s="372"/>
      <c r="AJ144" s="372"/>
      <c r="AK144" s="372"/>
      <c r="AL144" s="372"/>
      <c r="AM144" s="372"/>
      <c r="AN144" s="372"/>
      <c r="AO144" s="372"/>
      <c r="AP144" s="49"/>
      <c r="AQ144" s="44"/>
    </row>
    <row r="145" spans="1:43" ht="13.5" customHeight="1">
      <c r="A145" s="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9" t="s">
        <v>40</v>
      </c>
      <c r="M145" s="49"/>
      <c r="N145" s="49"/>
      <c r="O145" s="49"/>
      <c r="P145" s="54"/>
      <c r="Q145" s="53"/>
      <c r="R145" s="371">
        <f>R78</f>
        <v>0</v>
      </c>
      <c r="S145" s="372"/>
      <c r="T145" s="372"/>
      <c r="U145" s="372"/>
      <c r="V145" s="372"/>
      <c r="W145" s="372"/>
      <c r="X145" s="372"/>
      <c r="Y145" s="372"/>
      <c r="Z145" s="372"/>
      <c r="AA145" s="372"/>
      <c r="AB145" s="372"/>
      <c r="AC145" s="372"/>
      <c r="AD145" s="372"/>
      <c r="AE145" s="372"/>
      <c r="AF145" s="372"/>
      <c r="AG145" s="372"/>
      <c r="AH145" s="372"/>
      <c r="AI145" s="372"/>
      <c r="AJ145" s="372"/>
      <c r="AK145" s="372"/>
      <c r="AL145" s="372"/>
      <c r="AM145" s="372"/>
      <c r="AN145" s="372"/>
      <c r="AO145" s="372"/>
      <c r="AP145" s="49"/>
      <c r="AQ145" s="44"/>
    </row>
    <row r="146" spans="1:43" ht="18" customHeight="1">
      <c r="A146" s="1"/>
      <c r="B146" s="49"/>
      <c r="C146" s="49"/>
      <c r="D146" s="49"/>
      <c r="E146" s="49"/>
      <c r="F146" s="36" t="s">
        <v>94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53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54"/>
      <c r="AJ146" s="54"/>
      <c r="AK146" s="54"/>
      <c r="AL146" s="54"/>
      <c r="AM146" s="54"/>
      <c r="AN146" s="54"/>
      <c r="AO146" s="87"/>
      <c r="AP146" s="49"/>
      <c r="AQ146" s="44"/>
    </row>
    <row r="147" spans="1:43" ht="18" customHeight="1">
      <c r="A147" s="1"/>
      <c r="B147" s="49"/>
      <c r="C147" s="49"/>
      <c r="D147" s="49"/>
      <c r="E147" s="49"/>
      <c r="F147" s="474">
        <f>F80</f>
        <v>0</v>
      </c>
      <c r="G147" s="476">
        <f>G80</f>
        <v>0</v>
      </c>
      <c r="H147" s="476">
        <f>H80</f>
        <v>0</v>
      </c>
      <c r="I147" s="476">
        <f>I80</f>
        <v>0</v>
      </c>
      <c r="J147" s="478">
        <f>J80</f>
        <v>0</v>
      </c>
      <c r="K147" s="49"/>
      <c r="L147" s="52" t="s">
        <v>2</v>
      </c>
      <c r="M147" s="49"/>
      <c r="N147" s="49"/>
      <c r="O147" s="49"/>
      <c r="P147" s="53"/>
      <c r="Q147" s="53"/>
      <c r="R147" s="371">
        <f>R80</f>
        <v>0</v>
      </c>
      <c r="S147" s="372"/>
      <c r="T147" s="372"/>
      <c r="U147" s="372"/>
      <c r="V147" s="372"/>
      <c r="W147" s="372"/>
      <c r="X147" s="372"/>
      <c r="Y147" s="372"/>
      <c r="Z147" s="372"/>
      <c r="AA147" s="372"/>
      <c r="AB147" s="372"/>
      <c r="AC147" s="372"/>
      <c r="AD147" s="372"/>
      <c r="AE147" s="372"/>
      <c r="AF147" s="372"/>
      <c r="AG147" s="372"/>
      <c r="AH147" s="372"/>
      <c r="AI147" s="372"/>
      <c r="AJ147" s="372"/>
      <c r="AK147" s="372"/>
      <c r="AL147" s="372"/>
      <c r="AM147" s="372"/>
      <c r="AN147" s="372"/>
      <c r="AO147" s="372"/>
      <c r="AP147" s="49"/>
      <c r="AQ147" s="44"/>
    </row>
    <row r="148" spans="1:43" ht="18" customHeight="1">
      <c r="A148" s="1"/>
      <c r="B148" s="49"/>
      <c r="C148" s="49"/>
      <c r="D148" s="49"/>
      <c r="E148" s="122"/>
      <c r="F148" s="475"/>
      <c r="G148" s="477"/>
      <c r="H148" s="477"/>
      <c r="I148" s="477"/>
      <c r="J148" s="479"/>
      <c r="K148" s="49"/>
      <c r="L148" s="52" t="s">
        <v>0</v>
      </c>
      <c r="M148" s="49"/>
      <c r="N148" s="49"/>
      <c r="O148" s="49"/>
      <c r="P148" s="53"/>
      <c r="Q148" s="53"/>
      <c r="R148" s="371">
        <f>R81</f>
        <v>0</v>
      </c>
      <c r="S148" s="372"/>
      <c r="T148" s="372"/>
      <c r="U148" s="372"/>
      <c r="V148" s="372"/>
      <c r="W148" s="372"/>
      <c r="X148" s="372"/>
      <c r="Y148" s="372"/>
      <c r="Z148" s="372"/>
      <c r="AA148" s="372"/>
      <c r="AB148" s="372"/>
      <c r="AC148" s="372"/>
      <c r="AD148" s="372"/>
      <c r="AE148" s="372"/>
      <c r="AF148" s="372"/>
      <c r="AG148" s="372"/>
      <c r="AH148" s="372"/>
      <c r="AI148" s="372"/>
      <c r="AJ148" s="372"/>
      <c r="AK148" s="372"/>
      <c r="AL148" s="372"/>
      <c r="AM148" s="372"/>
      <c r="AN148" s="372"/>
      <c r="AO148" s="372"/>
      <c r="AP148" s="49"/>
      <c r="AQ148" s="44"/>
    </row>
    <row r="149" spans="1:43" ht="13.5" customHeight="1">
      <c r="A149" s="1" t="s">
        <v>68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59" t="s">
        <v>40</v>
      </c>
      <c r="M149" s="49"/>
      <c r="N149" s="49"/>
      <c r="O149" s="49"/>
      <c r="P149" s="55"/>
      <c r="Q149" s="53"/>
      <c r="R149" s="371">
        <f>R82</f>
        <v>0</v>
      </c>
      <c r="S149" s="372"/>
      <c r="T149" s="372"/>
      <c r="U149" s="372"/>
      <c r="V149" s="372"/>
      <c r="W149" s="372"/>
      <c r="X149" s="372"/>
      <c r="Y149" s="372"/>
      <c r="Z149" s="372"/>
      <c r="AA149" s="372"/>
      <c r="AB149" s="372"/>
      <c r="AC149" s="372"/>
      <c r="AD149" s="372"/>
      <c r="AE149" s="372"/>
      <c r="AF149" s="372"/>
      <c r="AG149" s="372"/>
      <c r="AH149" s="372"/>
      <c r="AI149" s="372"/>
      <c r="AJ149" s="372"/>
      <c r="AK149" s="372"/>
      <c r="AL149" s="372"/>
      <c r="AM149" s="372"/>
      <c r="AN149" s="372"/>
      <c r="AO149" s="372"/>
      <c r="AP149" s="49"/>
      <c r="AQ149" s="44"/>
    </row>
    <row r="150" spans="1:43" ht="21.75" customHeight="1">
      <c r="A150" s="1"/>
      <c r="B150" s="59" t="s">
        <v>39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7"/>
      <c r="AF150" s="57"/>
      <c r="AG150" s="57"/>
      <c r="AH150" s="57"/>
      <c r="AI150" s="49"/>
      <c r="AJ150" s="49"/>
      <c r="AK150" s="49"/>
      <c r="AL150" s="49"/>
      <c r="AM150" s="49"/>
      <c r="AN150" s="49"/>
      <c r="AO150" s="85"/>
      <c r="AP150" s="49"/>
    </row>
    <row r="151" spans="1:43" ht="21.75" customHeight="1">
      <c r="A151" s="1"/>
      <c r="B151" s="481" t="s">
        <v>67</v>
      </c>
      <c r="C151" s="482"/>
      <c r="D151" s="482"/>
      <c r="E151" s="482"/>
      <c r="F151" s="482"/>
      <c r="G151" s="482"/>
      <c r="H151" s="482"/>
      <c r="I151" s="482"/>
      <c r="J151" s="484">
        <f>J84</f>
        <v>0</v>
      </c>
      <c r="K151" s="485"/>
      <c r="L151" s="485"/>
      <c r="M151" s="485"/>
      <c r="N151" s="485"/>
      <c r="O151" s="485"/>
      <c r="P151" s="485"/>
      <c r="Q151" s="485"/>
      <c r="R151" s="485"/>
      <c r="S151" s="485"/>
      <c r="T151" s="485"/>
      <c r="U151" s="485"/>
      <c r="V151" s="485"/>
      <c r="W151" s="485"/>
      <c r="X151" s="485"/>
      <c r="Y151" s="485"/>
      <c r="Z151" s="485"/>
      <c r="AA151" s="485"/>
      <c r="AB151" s="485"/>
      <c r="AC151" s="485"/>
      <c r="AD151" s="485"/>
      <c r="AE151" s="485"/>
      <c r="AF151" s="485"/>
      <c r="AG151" s="485"/>
      <c r="AH151" s="485"/>
      <c r="AI151" s="485"/>
      <c r="AJ151" s="485"/>
      <c r="AK151" s="485"/>
      <c r="AL151" s="485"/>
      <c r="AM151" s="485"/>
      <c r="AN151" s="485"/>
      <c r="AO151" s="485"/>
      <c r="AP151" s="486"/>
    </row>
    <row r="152" spans="1:43" ht="21.75" customHeight="1">
      <c r="A152" s="1"/>
      <c r="B152" s="483"/>
      <c r="C152" s="361"/>
      <c r="D152" s="361"/>
      <c r="E152" s="361"/>
      <c r="F152" s="361"/>
      <c r="G152" s="361"/>
      <c r="H152" s="361"/>
      <c r="I152" s="361"/>
      <c r="J152" s="487">
        <f>J85</f>
        <v>0</v>
      </c>
      <c r="K152" s="488"/>
      <c r="L152" s="488"/>
      <c r="M152" s="488"/>
      <c r="N152" s="488"/>
      <c r="O152" s="488"/>
      <c r="P152" s="488"/>
      <c r="Q152" s="488"/>
      <c r="R152" s="488"/>
      <c r="S152" s="488"/>
      <c r="T152" s="488"/>
      <c r="U152" s="488"/>
      <c r="V152" s="488"/>
      <c r="W152" s="488"/>
      <c r="X152" s="488"/>
      <c r="Y152" s="488"/>
      <c r="Z152" s="488"/>
      <c r="AA152" s="488"/>
      <c r="AB152" s="488"/>
      <c r="AC152" s="488"/>
      <c r="AD152" s="488"/>
      <c r="AE152" s="488"/>
      <c r="AF152" s="488"/>
      <c r="AG152" s="488"/>
      <c r="AH152" s="488"/>
      <c r="AI152" s="488"/>
      <c r="AJ152" s="488"/>
      <c r="AK152" s="488"/>
      <c r="AL152" s="488"/>
      <c r="AM152" s="488"/>
      <c r="AN152" s="488"/>
      <c r="AO152" s="488"/>
      <c r="AP152" s="489"/>
    </row>
    <row r="153" spans="1:43" ht="21.75" customHeight="1">
      <c r="A153" s="1"/>
      <c r="B153" s="123" t="s">
        <v>66</v>
      </c>
      <c r="C153" s="124"/>
      <c r="D153" s="124"/>
      <c r="E153" s="124"/>
      <c r="F153" s="124"/>
      <c r="G153" s="58"/>
      <c r="H153" s="58"/>
      <c r="I153" s="58"/>
      <c r="J153" s="471">
        <f>J86</f>
        <v>0</v>
      </c>
      <c r="K153" s="472"/>
      <c r="L153" s="472"/>
      <c r="M153" s="472"/>
      <c r="N153" s="472"/>
      <c r="O153" s="472"/>
      <c r="P153" s="472"/>
      <c r="Q153" s="472"/>
      <c r="R153" s="472"/>
      <c r="S153" s="472"/>
      <c r="T153" s="472"/>
      <c r="U153" s="472"/>
      <c r="V153" s="472"/>
      <c r="W153" s="472"/>
      <c r="X153" s="472"/>
      <c r="Y153" s="472"/>
      <c r="Z153" s="472"/>
      <c r="AA153" s="472"/>
      <c r="AB153" s="472"/>
      <c r="AC153" s="472"/>
      <c r="AD153" s="472"/>
      <c r="AE153" s="472"/>
      <c r="AF153" s="472"/>
      <c r="AG153" s="472"/>
      <c r="AH153" s="472"/>
      <c r="AI153" s="472"/>
      <c r="AJ153" s="472"/>
      <c r="AK153" s="472"/>
      <c r="AL153" s="472"/>
      <c r="AM153" s="472"/>
      <c r="AN153" s="472"/>
      <c r="AO153" s="472"/>
      <c r="AP153" s="473"/>
    </row>
    <row r="154" spans="1:43" ht="27" customHeight="1">
      <c r="A154" s="1"/>
      <c r="B154" s="125" t="s">
        <v>156</v>
      </c>
      <c r="C154" s="126"/>
      <c r="D154" s="126"/>
      <c r="E154" s="126"/>
      <c r="F154" s="126"/>
      <c r="G154" s="66"/>
      <c r="H154" s="66"/>
      <c r="I154" s="66"/>
      <c r="J154" s="454">
        <f>J87</f>
        <v>0</v>
      </c>
      <c r="K154" s="455"/>
      <c r="L154" s="455"/>
      <c r="M154" s="455"/>
      <c r="N154" s="455"/>
      <c r="O154" s="455"/>
      <c r="P154" s="455"/>
      <c r="Q154" s="455"/>
      <c r="R154" s="455"/>
      <c r="S154" s="455"/>
      <c r="T154" s="455"/>
      <c r="U154" s="455"/>
      <c r="V154" s="455"/>
      <c r="W154" s="455"/>
      <c r="X154" s="455"/>
      <c r="Y154" s="455"/>
      <c r="Z154" s="455"/>
      <c r="AA154" s="455"/>
      <c r="AB154" s="455"/>
      <c r="AC154" s="455"/>
      <c r="AD154" s="455"/>
      <c r="AE154" s="455"/>
      <c r="AF154" s="455"/>
      <c r="AG154" s="455"/>
      <c r="AH154" s="455"/>
      <c r="AI154" s="455"/>
      <c r="AJ154" s="455"/>
      <c r="AK154" s="455"/>
      <c r="AL154" s="455"/>
      <c r="AM154" s="455"/>
      <c r="AN154" s="455"/>
      <c r="AO154" s="455"/>
      <c r="AP154" s="456"/>
    </row>
    <row r="155" spans="1:43" ht="18" customHeight="1">
      <c r="A155" s="1"/>
      <c r="B155" s="163" t="s">
        <v>84</v>
      </c>
      <c r="C155" s="321" t="s">
        <v>112</v>
      </c>
      <c r="D155" s="322"/>
      <c r="E155" s="322"/>
      <c r="F155" s="322"/>
      <c r="G155" s="322"/>
      <c r="H155" s="322"/>
      <c r="I155" s="322"/>
      <c r="J155" s="457" t="s">
        <v>106</v>
      </c>
      <c r="K155" s="457"/>
      <c r="L155" s="457"/>
      <c r="M155" s="457"/>
      <c r="N155" s="457"/>
      <c r="O155" s="457" t="s">
        <v>107</v>
      </c>
      <c r="P155" s="457"/>
      <c r="Q155" s="457"/>
      <c r="R155" s="457"/>
      <c r="S155" s="457"/>
      <c r="T155" s="457" t="s">
        <v>108</v>
      </c>
      <c r="U155" s="457"/>
      <c r="V155" s="457"/>
      <c r="W155" s="457"/>
      <c r="X155" s="457"/>
      <c r="Y155" s="457" t="s">
        <v>109</v>
      </c>
      <c r="Z155" s="457"/>
      <c r="AA155" s="457"/>
      <c r="AB155" s="457"/>
      <c r="AC155" s="457"/>
      <c r="AD155" s="457" t="s">
        <v>110</v>
      </c>
      <c r="AE155" s="457"/>
      <c r="AF155" s="457"/>
      <c r="AG155" s="457"/>
      <c r="AH155" s="457"/>
      <c r="AI155" s="457" t="s">
        <v>111</v>
      </c>
      <c r="AJ155" s="457"/>
      <c r="AK155" s="457"/>
      <c r="AL155" s="457"/>
      <c r="AM155" s="457"/>
      <c r="AN155" s="458"/>
      <c r="AO155" s="459"/>
      <c r="AP155" s="460"/>
    </row>
    <row r="156" spans="1:43" ht="18" customHeight="1">
      <c r="A156" s="1"/>
      <c r="B156" s="445" t="s">
        <v>63</v>
      </c>
      <c r="C156" s="447" t="s">
        <v>90</v>
      </c>
      <c r="D156" s="448"/>
      <c r="E156" s="448"/>
      <c r="F156" s="448"/>
      <c r="G156" s="448"/>
      <c r="H156" s="448"/>
      <c r="I156" s="448"/>
      <c r="J156" s="447">
        <f>J89</f>
        <v>0</v>
      </c>
      <c r="K156" s="448"/>
      <c r="L156" s="448"/>
      <c r="M156" s="448"/>
      <c r="N156" s="448"/>
      <c r="O156" s="449">
        <f>O89</f>
        <v>0</v>
      </c>
      <c r="P156" s="449"/>
      <c r="Q156" s="449"/>
      <c r="R156" s="449"/>
      <c r="S156" s="449"/>
      <c r="T156" s="449">
        <f>T89</f>
        <v>0</v>
      </c>
      <c r="U156" s="449"/>
      <c r="V156" s="449"/>
      <c r="W156" s="449"/>
      <c r="X156" s="449"/>
      <c r="Y156" s="450">
        <f>Y89</f>
        <v>0</v>
      </c>
      <c r="Z156" s="450"/>
      <c r="AA156" s="450"/>
      <c r="AB156" s="450"/>
      <c r="AC156" s="450"/>
      <c r="AD156" s="449">
        <f>AD89</f>
        <v>0</v>
      </c>
      <c r="AE156" s="449"/>
      <c r="AF156" s="449"/>
      <c r="AG156" s="449"/>
      <c r="AH156" s="449"/>
      <c r="AI156" s="448">
        <f>AI89</f>
        <v>0</v>
      </c>
      <c r="AJ156" s="448"/>
      <c r="AK156" s="448"/>
      <c r="AL156" s="448"/>
      <c r="AM156" s="467"/>
      <c r="AN156" s="461"/>
      <c r="AO156" s="462"/>
      <c r="AP156" s="463"/>
    </row>
    <row r="157" spans="1:43" ht="15.75" customHeight="1">
      <c r="A157" s="1"/>
      <c r="B157" s="445"/>
      <c r="C157" s="447" t="s">
        <v>91</v>
      </c>
      <c r="D157" s="448"/>
      <c r="E157" s="448"/>
      <c r="F157" s="448"/>
      <c r="G157" s="448"/>
      <c r="H157" s="448"/>
      <c r="I157" s="448"/>
      <c r="J157" s="447">
        <f>J90</f>
        <v>0</v>
      </c>
      <c r="K157" s="448"/>
      <c r="L157" s="448"/>
      <c r="M157" s="448"/>
      <c r="N157" s="448"/>
      <c r="O157" s="449">
        <f>O90</f>
        <v>0</v>
      </c>
      <c r="P157" s="449"/>
      <c r="Q157" s="449"/>
      <c r="R157" s="449"/>
      <c r="S157" s="449"/>
      <c r="T157" s="449">
        <f>T90</f>
        <v>0</v>
      </c>
      <c r="U157" s="449"/>
      <c r="V157" s="449"/>
      <c r="W157" s="449"/>
      <c r="X157" s="449"/>
      <c r="Y157" s="449">
        <f>Y90</f>
        <v>0</v>
      </c>
      <c r="Z157" s="449"/>
      <c r="AA157" s="449"/>
      <c r="AB157" s="449"/>
      <c r="AC157" s="449"/>
      <c r="AD157" s="449">
        <f>AD90</f>
        <v>0</v>
      </c>
      <c r="AE157" s="449"/>
      <c r="AF157" s="449"/>
      <c r="AG157" s="449"/>
      <c r="AH157" s="449"/>
      <c r="AI157" s="448">
        <f>AI90</f>
        <v>0</v>
      </c>
      <c r="AJ157" s="448"/>
      <c r="AK157" s="448"/>
      <c r="AL157" s="448"/>
      <c r="AM157" s="467"/>
      <c r="AN157" s="461"/>
      <c r="AO157" s="462"/>
      <c r="AP157" s="463"/>
    </row>
    <row r="158" spans="1:43" ht="27" customHeight="1">
      <c r="A158" s="1"/>
      <c r="B158" s="445"/>
      <c r="C158" s="447" t="s">
        <v>50</v>
      </c>
      <c r="D158" s="448"/>
      <c r="E158" s="448"/>
      <c r="F158" s="448"/>
      <c r="G158" s="448"/>
      <c r="H158" s="448"/>
      <c r="I158" s="448"/>
      <c r="J158" s="451">
        <f>J91</f>
        <v>0</v>
      </c>
      <c r="K158" s="452"/>
      <c r="L158" s="452"/>
      <c r="M158" s="452"/>
      <c r="N158" s="452"/>
      <c r="O158" s="453">
        <f>O91</f>
        <v>0</v>
      </c>
      <c r="P158" s="453"/>
      <c r="Q158" s="453"/>
      <c r="R158" s="453"/>
      <c r="S158" s="453"/>
      <c r="T158" s="453">
        <f>T91</f>
        <v>0</v>
      </c>
      <c r="U158" s="453"/>
      <c r="V158" s="453"/>
      <c r="W158" s="453"/>
      <c r="X158" s="453"/>
      <c r="Y158" s="453">
        <f>Y91</f>
        <v>0</v>
      </c>
      <c r="Z158" s="453"/>
      <c r="AA158" s="453"/>
      <c r="AB158" s="453"/>
      <c r="AC158" s="453"/>
      <c r="AD158" s="453">
        <f>AD91</f>
        <v>0</v>
      </c>
      <c r="AE158" s="453"/>
      <c r="AF158" s="453"/>
      <c r="AG158" s="453"/>
      <c r="AH158" s="453"/>
      <c r="AI158" s="452">
        <f>AI91</f>
        <v>0</v>
      </c>
      <c r="AJ158" s="452"/>
      <c r="AK158" s="452"/>
      <c r="AL158" s="452"/>
      <c r="AM158" s="468"/>
      <c r="AN158" s="461"/>
      <c r="AO158" s="462"/>
      <c r="AP158" s="463"/>
    </row>
    <row r="159" spans="1:43" ht="36" customHeight="1">
      <c r="A159" s="1"/>
      <c r="B159" s="445"/>
      <c r="C159" s="447" t="s">
        <v>51</v>
      </c>
      <c r="D159" s="448"/>
      <c r="E159" s="448"/>
      <c r="F159" s="448"/>
      <c r="G159" s="448"/>
      <c r="H159" s="448"/>
      <c r="I159" s="448"/>
      <c r="J159" s="451">
        <f>J92</f>
        <v>0</v>
      </c>
      <c r="K159" s="452"/>
      <c r="L159" s="452"/>
      <c r="M159" s="452"/>
      <c r="N159" s="452"/>
      <c r="O159" s="453">
        <f>O92</f>
        <v>0</v>
      </c>
      <c r="P159" s="453"/>
      <c r="Q159" s="453"/>
      <c r="R159" s="453"/>
      <c r="S159" s="453"/>
      <c r="T159" s="453">
        <f>T92</f>
        <v>0</v>
      </c>
      <c r="U159" s="453"/>
      <c r="V159" s="453"/>
      <c r="W159" s="453"/>
      <c r="X159" s="453"/>
      <c r="Y159" s="453">
        <f>Y92</f>
        <v>0</v>
      </c>
      <c r="Z159" s="453"/>
      <c r="AA159" s="453"/>
      <c r="AB159" s="453"/>
      <c r="AC159" s="453"/>
      <c r="AD159" s="453">
        <f>AD92</f>
        <v>0</v>
      </c>
      <c r="AE159" s="453"/>
      <c r="AF159" s="453"/>
      <c r="AG159" s="453"/>
      <c r="AH159" s="453"/>
      <c r="AI159" s="452">
        <f>AI92</f>
        <v>0</v>
      </c>
      <c r="AJ159" s="452"/>
      <c r="AK159" s="452"/>
      <c r="AL159" s="452"/>
      <c r="AM159" s="468"/>
      <c r="AN159" s="461"/>
      <c r="AO159" s="462"/>
      <c r="AP159" s="463"/>
    </row>
    <row r="160" spans="1:43" ht="36" customHeight="1">
      <c r="A160" s="1"/>
      <c r="B160" s="446"/>
      <c r="C160" s="440" t="s">
        <v>69</v>
      </c>
      <c r="D160" s="441"/>
      <c r="E160" s="441"/>
      <c r="F160" s="441"/>
      <c r="G160" s="441"/>
      <c r="H160" s="441"/>
      <c r="I160" s="441"/>
      <c r="J160" s="442">
        <f>J93</f>
        <v>0</v>
      </c>
      <c r="K160" s="443"/>
      <c r="L160" s="443"/>
      <c r="M160" s="443"/>
      <c r="N160" s="443"/>
      <c r="O160" s="444">
        <f>O93</f>
        <v>0</v>
      </c>
      <c r="P160" s="444"/>
      <c r="Q160" s="444"/>
      <c r="R160" s="444"/>
      <c r="S160" s="444"/>
      <c r="T160" s="444">
        <f>T93</f>
        <v>0</v>
      </c>
      <c r="U160" s="444"/>
      <c r="V160" s="444"/>
      <c r="W160" s="444"/>
      <c r="X160" s="444"/>
      <c r="Y160" s="444">
        <f>Y93</f>
        <v>0</v>
      </c>
      <c r="Z160" s="444"/>
      <c r="AA160" s="444"/>
      <c r="AB160" s="444"/>
      <c r="AC160" s="444"/>
      <c r="AD160" s="444">
        <f>AD93</f>
        <v>0</v>
      </c>
      <c r="AE160" s="444"/>
      <c r="AF160" s="444"/>
      <c r="AG160" s="444"/>
      <c r="AH160" s="444"/>
      <c r="AI160" s="469">
        <f>AI93</f>
        <v>0</v>
      </c>
      <c r="AJ160" s="469"/>
      <c r="AK160" s="469"/>
      <c r="AL160" s="469"/>
      <c r="AM160" s="470"/>
      <c r="AN160" s="464"/>
      <c r="AO160" s="465"/>
      <c r="AP160" s="466"/>
    </row>
    <row r="161" spans="1:42" ht="15" customHeight="1">
      <c r="A161" s="1"/>
      <c r="B161" s="127" t="s">
        <v>64</v>
      </c>
      <c r="C161" s="321" t="s">
        <v>62</v>
      </c>
      <c r="D161" s="322"/>
      <c r="E161" s="322"/>
      <c r="F161" s="323"/>
      <c r="G161" s="324" t="s">
        <v>96</v>
      </c>
      <c r="H161" s="325"/>
      <c r="I161" s="325"/>
      <c r="J161" s="326" t="s">
        <v>1</v>
      </c>
      <c r="K161" s="327"/>
      <c r="L161" s="327"/>
      <c r="M161" s="327"/>
      <c r="N161" s="327"/>
      <c r="O161" s="328" t="s">
        <v>1</v>
      </c>
      <c r="P161" s="328"/>
      <c r="Q161" s="328"/>
      <c r="R161" s="328"/>
      <c r="S161" s="328"/>
      <c r="T161" s="328" t="s">
        <v>1</v>
      </c>
      <c r="U161" s="328"/>
      <c r="V161" s="328"/>
      <c r="W161" s="328"/>
      <c r="X161" s="328"/>
      <c r="Y161" s="328" t="s">
        <v>1</v>
      </c>
      <c r="Z161" s="328"/>
      <c r="AA161" s="328"/>
      <c r="AB161" s="328"/>
      <c r="AC161" s="328"/>
      <c r="AD161" s="328" t="s">
        <v>1</v>
      </c>
      <c r="AE161" s="328"/>
      <c r="AF161" s="328"/>
      <c r="AG161" s="328"/>
      <c r="AH161" s="328"/>
      <c r="AI161" s="327" t="s">
        <v>1</v>
      </c>
      <c r="AJ161" s="327"/>
      <c r="AK161" s="327"/>
      <c r="AL161" s="327"/>
      <c r="AM161" s="439"/>
      <c r="AN161" s="111"/>
      <c r="AO161" s="138" t="s">
        <v>1</v>
      </c>
      <c r="AP161" s="112" t="s">
        <v>58</v>
      </c>
    </row>
    <row r="162" spans="1:42" ht="16.5" customHeight="1">
      <c r="A162" s="1"/>
      <c r="B162" s="407" t="s">
        <v>184</v>
      </c>
      <c r="C162" s="336" t="s">
        <v>151</v>
      </c>
      <c r="D162" s="337"/>
      <c r="E162" s="337"/>
      <c r="F162" s="338"/>
      <c r="G162" s="95" t="s">
        <v>43</v>
      </c>
      <c r="H162" s="354">
        <v>8900</v>
      </c>
      <c r="I162" s="438"/>
      <c r="J162" s="331">
        <f t="shared" ref="J162:J182" si="20">J95</f>
        <v>0</v>
      </c>
      <c r="K162" s="332"/>
      <c r="L162" s="332"/>
      <c r="M162" s="332"/>
      <c r="N162" s="332"/>
      <c r="O162" s="320">
        <f t="shared" ref="O162:O175" si="21">O95</f>
        <v>0</v>
      </c>
      <c r="P162" s="320"/>
      <c r="Q162" s="320"/>
      <c r="R162" s="320"/>
      <c r="S162" s="320"/>
      <c r="T162" s="320">
        <f t="shared" ref="T162:T182" si="22">T95</f>
        <v>0</v>
      </c>
      <c r="U162" s="320"/>
      <c r="V162" s="320"/>
      <c r="W162" s="320"/>
      <c r="X162" s="320"/>
      <c r="Y162" s="320">
        <f t="shared" ref="Y162:Y182" si="23">Y95</f>
        <v>0</v>
      </c>
      <c r="Z162" s="320"/>
      <c r="AA162" s="320"/>
      <c r="AB162" s="320"/>
      <c r="AC162" s="320"/>
      <c r="AD162" s="320">
        <f t="shared" ref="AD162:AD182" si="24">AD95</f>
        <v>0</v>
      </c>
      <c r="AE162" s="320"/>
      <c r="AF162" s="320"/>
      <c r="AG162" s="320"/>
      <c r="AH162" s="320"/>
      <c r="AI162" s="332">
        <f t="shared" ref="AI162:AI175" si="25">AI95</f>
        <v>0</v>
      </c>
      <c r="AJ162" s="332"/>
      <c r="AK162" s="332"/>
      <c r="AL162" s="332"/>
      <c r="AM162" s="356"/>
      <c r="AN162" s="90" t="s">
        <v>43</v>
      </c>
      <c r="AO162" s="139">
        <f t="shared" ref="AO162:AP175" si="26">AO95</f>
        <v>0</v>
      </c>
      <c r="AP162" s="113">
        <f t="shared" si="26"/>
        <v>0</v>
      </c>
    </row>
    <row r="163" spans="1:42" ht="16.5" customHeight="1">
      <c r="A163" s="1"/>
      <c r="B163" s="407"/>
      <c r="C163" s="336" t="s">
        <v>114</v>
      </c>
      <c r="D163" s="337"/>
      <c r="E163" s="337"/>
      <c r="F163" s="338"/>
      <c r="G163" s="95" t="s">
        <v>44</v>
      </c>
      <c r="H163" s="354">
        <v>13900</v>
      </c>
      <c r="I163" s="438"/>
      <c r="J163" s="331">
        <f t="shared" si="20"/>
        <v>0</v>
      </c>
      <c r="K163" s="332"/>
      <c r="L163" s="332"/>
      <c r="M163" s="332"/>
      <c r="N163" s="332"/>
      <c r="O163" s="320">
        <f t="shared" si="21"/>
        <v>0</v>
      </c>
      <c r="P163" s="320"/>
      <c r="Q163" s="320"/>
      <c r="R163" s="320"/>
      <c r="S163" s="320"/>
      <c r="T163" s="320">
        <f t="shared" si="22"/>
        <v>0</v>
      </c>
      <c r="U163" s="320"/>
      <c r="V163" s="320"/>
      <c r="W163" s="320"/>
      <c r="X163" s="320"/>
      <c r="Y163" s="320">
        <f t="shared" si="23"/>
        <v>0</v>
      </c>
      <c r="Z163" s="320"/>
      <c r="AA163" s="320"/>
      <c r="AB163" s="320"/>
      <c r="AC163" s="320"/>
      <c r="AD163" s="320">
        <f t="shared" si="24"/>
        <v>0</v>
      </c>
      <c r="AE163" s="320"/>
      <c r="AF163" s="320"/>
      <c r="AG163" s="320"/>
      <c r="AH163" s="320"/>
      <c r="AI163" s="332">
        <f t="shared" si="25"/>
        <v>0</v>
      </c>
      <c r="AJ163" s="332"/>
      <c r="AK163" s="332"/>
      <c r="AL163" s="332"/>
      <c r="AM163" s="356"/>
      <c r="AN163" s="90" t="s">
        <v>44</v>
      </c>
      <c r="AO163" s="139">
        <f t="shared" si="26"/>
        <v>0</v>
      </c>
      <c r="AP163" s="113">
        <f t="shared" si="26"/>
        <v>0</v>
      </c>
    </row>
    <row r="164" spans="1:42" ht="16.5" customHeight="1">
      <c r="A164" s="1"/>
      <c r="B164" s="407"/>
      <c r="C164" s="336" t="s">
        <v>115</v>
      </c>
      <c r="D164" s="337"/>
      <c r="E164" s="337"/>
      <c r="F164" s="338"/>
      <c r="G164" s="95" t="s">
        <v>45</v>
      </c>
      <c r="H164" s="354">
        <v>5600</v>
      </c>
      <c r="I164" s="438"/>
      <c r="J164" s="331">
        <f t="shared" si="20"/>
        <v>0</v>
      </c>
      <c r="K164" s="332"/>
      <c r="L164" s="332"/>
      <c r="M164" s="332"/>
      <c r="N164" s="332"/>
      <c r="O164" s="320">
        <f t="shared" si="21"/>
        <v>0</v>
      </c>
      <c r="P164" s="320"/>
      <c r="Q164" s="320"/>
      <c r="R164" s="320"/>
      <c r="S164" s="320"/>
      <c r="T164" s="320">
        <f t="shared" si="22"/>
        <v>0</v>
      </c>
      <c r="U164" s="320"/>
      <c r="V164" s="320"/>
      <c r="W164" s="320"/>
      <c r="X164" s="320"/>
      <c r="Y164" s="320">
        <f t="shared" si="23"/>
        <v>0</v>
      </c>
      <c r="Z164" s="320"/>
      <c r="AA164" s="320"/>
      <c r="AB164" s="320"/>
      <c r="AC164" s="320"/>
      <c r="AD164" s="320">
        <f t="shared" si="24"/>
        <v>0</v>
      </c>
      <c r="AE164" s="320"/>
      <c r="AF164" s="320"/>
      <c r="AG164" s="320"/>
      <c r="AH164" s="320"/>
      <c r="AI164" s="332">
        <f t="shared" si="25"/>
        <v>0</v>
      </c>
      <c r="AJ164" s="332"/>
      <c r="AK164" s="332"/>
      <c r="AL164" s="332"/>
      <c r="AM164" s="356"/>
      <c r="AN164" s="90" t="s">
        <v>45</v>
      </c>
      <c r="AO164" s="139">
        <f t="shared" si="26"/>
        <v>0</v>
      </c>
      <c r="AP164" s="113">
        <f t="shared" si="26"/>
        <v>0</v>
      </c>
    </row>
    <row r="165" spans="1:42" ht="16.5" customHeight="1">
      <c r="A165" s="1"/>
      <c r="B165" s="407"/>
      <c r="C165" s="336" t="s">
        <v>116</v>
      </c>
      <c r="D165" s="337"/>
      <c r="E165" s="337"/>
      <c r="F165" s="338"/>
      <c r="G165" s="95" t="s">
        <v>46</v>
      </c>
      <c r="H165" s="354">
        <v>3800</v>
      </c>
      <c r="I165" s="438"/>
      <c r="J165" s="331">
        <f t="shared" si="20"/>
        <v>0</v>
      </c>
      <c r="K165" s="332"/>
      <c r="L165" s="332"/>
      <c r="M165" s="332"/>
      <c r="N165" s="332"/>
      <c r="O165" s="320">
        <f t="shared" si="21"/>
        <v>0</v>
      </c>
      <c r="P165" s="320"/>
      <c r="Q165" s="320"/>
      <c r="R165" s="320"/>
      <c r="S165" s="320"/>
      <c r="T165" s="320">
        <f t="shared" si="22"/>
        <v>0</v>
      </c>
      <c r="U165" s="320"/>
      <c r="V165" s="320"/>
      <c r="W165" s="320"/>
      <c r="X165" s="320"/>
      <c r="Y165" s="320">
        <f t="shared" si="23"/>
        <v>0</v>
      </c>
      <c r="Z165" s="320"/>
      <c r="AA165" s="320"/>
      <c r="AB165" s="320"/>
      <c r="AC165" s="320"/>
      <c r="AD165" s="320">
        <f t="shared" si="24"/>
        <v>0</v>
      </c>
      <c r="AE165" s="320"/>
      <c r="AF165" s="320"/>
      <c r="AG165" s="320"/>
      <c r="AH165" s="320"/>
      <c r="AI165" s="332">
        <f t="shared" si="25"/>
        <v>0</v>
      </c>
      <c r="AJ165" s="332"/>
      <c r="AK165" s="332"/>
      <c r="AL165" s="332"/>
      <c r="AM165" s="356"/>
      <c r="AN165" s="90" t="s">
        <v>46</v>
      </c>
      <c r="AO165" s="139">
        <f t="shared" si="26"/>
        <v>0</v>
      </c>
      <c r="AP165" s="113">
        <f t="shared" si="26"/>
        <v>0</v>
      </c>
    </row>
    <row r="166" spans="1:42" ht="16.5" customHeight="1">
      <c r="A166" s="1"/>
      <c r="B166" s="407"/>
      <c r="C166" s="336" t="s">
        <v>117</v>
      </c>
      <c r="D166" s="337"/>
      <c r="E166" s="337"/>
      <c r="F166" s="338"/>
      <c r="G166" s="95" t="s">
        <v>47</v>
      </c>
      <c r="H166" s="354">
        <v>17500</v>
      </c>
      <c r="I166" s="438"/>
      <c r="J166" s="331">
        <f t="shared" si="20"/>
        <v>0</v>
      </c>
      <c r="K166" s="332"/>
      <c r="L166" s="332"/>
      <c r="M166" s="332"/>
      <c r="N166" s="332"/>
      <c r="O166" s="320">
        <f t="shared" si="21"/>
        <v>0</v>
      </c>
      <c r="P166" s="320"/>
      <c r="Q166" s="320"/>
      <c r="R166" s="320"/>
      <c r="S166" s="320"/>
      <c r="T166" s="320">
        <f t="shared" si="22"/>
        <v>0</v>
      </c>
      <c r="U166" s="320"/>
      <c r="V166" s="320"/>
      <c r="W166" s="320"/>
      <c r="X166" s="320"/>
      <c r="Y166" s="320">
        <f t="shared" si="23"/>
        <v>0</v>
      </c>
      <c r="Z166" s="320"/>
      <c r="AA166" s="320"/>
      <c r="AB166" s="320"/>
      <c r="AC166" s="320"/>
      <c r="AD166" s="320">
        <f t="shared" si="24"/>
        <v>0</v>
      </c>
      <c r="AE166" s="320"/>
      <c r="AF166" s="320"/>
      <c r="AG166" s="320"/>
      <c r="AH166" s="320"/>
      <c r="AI166" s="332">
        <f t="shared" si="25"/>
        <v>0</v>
      </c>
      <c r="AJ166" s="332"/>
      <c r="AK166" s="332"/>
      <c r="AL166" s="332"/>
      <c r="AM166" s="356"/>
      <c r="AN166" s="90" t="s">
        <v>47</v>
      </c>
      <c r="AO166" s="139">
        <f t="shared" si="26"/>
        <v>0</v>
      </c>
      <c r="AP166" s="113">
        <f t="shared" si="26"/>
        <v>0</v>
      </c>
    </row>
    <row r="167" spans="1:42" ht="16.5" customHeight="1">
      <c r="A167" s="1"/>
      <c r="B167" s="407"/>
      <c r="C167" s="336" t="s">
        <v>118</v>
      </c>
      <c r="D167" s="337"/>
      <c r="E167" s="337"/>
      <c r="F167" s="338"/>
      <c r="G167" s="95" t="s">
        <v>48</v>
      </c>
      <c r="H167" s="354">
        <v>60000</v>
      </c>
      <c r="I167" s="438"/>
      <c r="J167" s="331">
        <f t="shared" si="20"/>
        <v>0</v>
      </c>
      <c r="K167" s="332"/>
      <c r="L167" s="332"/>
      <c r="M167" s="332"/>
      <c r="N167" s="332"/>
      <c r="O167" s="320">
        <f t="shared" si="21"/>
        <v>0</v>
      </c>
      <c r="P167" s="320"/>
      <c r="Q167" s="320"/>
      <c r="R167" s="320"/>
      <c r="S167" s="320"/>
      <c r="T167" s="320">
        <f t="shared" si="22"/>
        <v>0</v>
      </c>
      <c r="U167" s="320"/>
      <c r="V167" s="320"/>
      <c r="W167" s="320"/>
      <c r="X167" s="320"/>
      <c r="Y167" s="320">
        <f t="shared" si="23"/>
        <v>0</v>
      </c>
      <c r="Z167" s="320"/>
      <c r="AA167" s="320"/>
      <c r="AB167" s="320"/>
      <c r="AC167" s="320"/>
      <c r="AD167" s="320">
        <f t="shared" si="24"/>
        <v>0</v>
      </c>
      <c r="AE167" s="320"/>
      <c r="AF167" s="320"/>
      <c r="AG167" s="320"/>
      <c r="AH167" s="320"/>
      <c r="AI167" s="332">
        <f t="shared" si="25"/>
        <v>0</v>
      </c>
      <c r="AJ167" s="332"/>
      <c r="AK167" s="332"/>
      <c r="AL167" s="332"/>
      <c r="AM167" s="356"/>
      <c r="AN167" s="90" t="s">
        <v>48</v>
      </c>
      <c r="AO167" s="139">
        <f t="shared" si="26"/>
        <v>0</v>
      </c>
      <c r="AP167" s="113">
        <f t="shared" si="26"/>
        <v>0</v>
      </c>
    </row>
    <row r="168" spans="1:42" ht="16.5" customHeight="1">
      <c r="A168" s="1"/>
      <c r="B168" s="407"/>
      <c r="C168" s="316" t="s">
        <v>119</v>
      </c>
      <c r="D168" s="317"/>
      <c r="E168" s="317"/>
      <c r="F168" s="318"/>
      <c r="G168" s="98" t="s">
        <v>49</v>
      </c>
      <c r="H168" s="357">
        <v>22700</v>
      </c>
      <c r="I168" s="358"/>
      <c r="J168" s="333">
        <f t="shared" si="20"/>
        <v>0</v>
      </c>
      <c r="K168" s="334"/>
      <c r="L168" s="334"/>
      <c r="M168" s="334"/>
      <c r="N168" s="334"/>
      <c r="O168" s="335">
        <f t="shared" si="21"/>
        <v>0</v>
      </c>
      <c r="P168" s="335"/>
      <c r="Q168" s="335"/>
      <c r="R168" s="335"/>
      <c r="S168" s="335"/>
      <c r="T168" s="335">
        <f t="shared" si="22"/>
        <v>0</v>
      </c>
      <c r="U168" s="335"/>
      <c r="V168" s="335"/>
      <c r="W168" s="335"/>
      <c r="X168" s="335"/>
      <c r="Y168" s="335">
        <f t="shared" si="23"/>
        <v>0</v>
      </c>
      <c r="Z168" s="335"/>
      <c r="AA168" s="335"/>
      <c r="AB168" s="335"/>
      <c r="AC168" s="335"/>
      <c r="AD168" s="335">
        <f t="shared" si="24"/>
        <v>0</v>
      </c>
      <c r="AE168" s="335"/>
      <c r="AF168" s="335"/>
      <c r="AG168" s="335"/>
      <c r="AH168" s="335"/>
      <c r="AI168" s="334">
        <f t="shared" si="25"/>
        <v>0</v>
      </c>
      <c r="AJ168" s="334"/>
      <c r="AK168" s="334"/>
      <c r="AL168" s="334"/>
      <c r="AM168" s="406"/>
      <c r="AN168" s="114" t="s">
        <v>49</v>
      </c>
      <c r="AO168" s="140">
        <f t="shared" si="26"/>
        <v>0</v>
      </c>
      <c r="AP168" s="115">
        <f t="shared" si="26"/>
        <v>0</v>
      </c>
    </row>
    <row r="169" spans="1:42" ht="16.5" customHeight="1">
      <c r="A169" s="1"/>
      <c r="B169" s="407"/>
      <c r="C169" s="336" t="s">
        <v>120</v>
      </c>
      <c r="D169" s="337"/>
      <c r="E169" s="337"/>
      <c r="F169" s="338"/>
      <c r="G169" s="95" t="s">
        <v>52</v>
      </c>
      <c r="H169" s="354">
        <v>5900</v>
      </c>
      <c r="I169" s="438"/>
      <c r="J169" s="331">
        <f t="shared" si="20"/>
        <v>0</v>
      </c>
      <c r="K169" s="332"/>
      <c r="L169" s="332"/>
      <c r="M169" s="332"/>
      <c r="N169" s="332"/>
      <c r="O169" s="320">
        <f t="shared" si="21"/>
        <v>0</v>
      </c>
      <c r="P169" s="320"/>
      <c r="Q169" s="320"/>
      <c r="R169" s="320"/>
      <c r="S169" s="320"/>
      <c r="T169" s="320">
        <f t="shared" si="22"/>
        <v>0</v>
      </c>
      <c r="U169" s="320"/>
      <c r="V169" s="320"/>
      <c r="W169" s="320"/>
      <c r="X169" s="320"/>
      <c r="Y169" s="320">
        <f t="shared" si="23"/>
        <v>0</v>
      </c>
      <c r="Z169" s="320"/>
      <c r="AA169" s="320"/>
      <c r="AB169" s="320"/>
      <c r="AC169" s="320"/>
      <c r="AD169" s="320">
        <f t="shared" si="24"/>
        <v>0</v>
      </c>
      <c r="AE169" s="320"/>
      <c r="AF169" s="320"/>
      <c r="AG169" s="320"/>
      <c r="AH169" s="320"/>
      <c r="AI169" s="332">
        <f t="shared" si="25"/>
        <v>0</v>
      </c>
      <c r="AJ169" s="332"/>
      <c r="AK169" s="332"/>
      <c r="AL169" s="332"/>
      <c r="AM169" s="356"/>
      <c r="AN169" s="90" t="s">
        <v>52</v>
      </c>
      <c r="AO169" s="139">
        <f t="shared" si="26"/>
        <v>0</v>
      </c>
      <c r="AP169" s="113">
        <f t="shared" si="26"/>
        <v>0</v>
      </c>
    </row>
    <row r="170" spans="1:42" ht="16.5" customHeight="1">
      <c r="A170" s="1"/>
      <c r="B170" s="407"/>
      <c r="C170" s="342" t="s">
        <v>144</v>
      </c>
      <c r="D170" s="343"/>
      <c r="E170" s="343"/>
      <c r="F170" s="344"/>
      <c r="G170" s="95" t="s">
        <v>53</v>
      </c>
      <c r="H170" s="354">
        <v>10600</v>
      </c>
      <c r="I170" s="438"/>
      <c r="J170" s="331">
        <f t="shared" si="20"/>
        <v>0</v>
      </c>
      <c r="K170" s="332"/>
      <c r="L170" s="332"/>
      <c r="M170" s="332"/>
      <c r="N170" s="332"/>
      <c r="O170" s="320">
        <f t="shared" si="21"/>
        <v>0</v>
      </c>
      <c r="P170" s="320"/>
      <c r="Q170" s="320"/>
      <c r="R170" s="320"/>
      <c r="S170" s="320"/>
      <c r="T170" s="320">
        <f t="shared" si="22"/>
        <v>0</v>
      </c>
      <c r="U170" s="320"/>
      <c r="V170" s="320"/>
      <c r="W170" s="320"/>
      <c r="X170" s="320"/>
      <c r="Y170" s="320">
        <f t="shared" si="23"/>
        <v>0</v>
      </c>
      <c r="Z170" s="320"/>
      <c r="AA170" s="320"/>
      <c r="AB170" s="320"/>
      <c r="AC170" s="320"/>
      <c r="AD170" s="320">
        <f t="shared" si="24"/>
        <v>0</v>
      </c>
      <c r="AE170" s="320"/>
      <c r="AF170" s="320"/>
      <c r="AG170" s="320"/>
      <c r="AH170" s="320"/>
      <c r="AI170" s="332">
        <f t="shared" si="25"/>
        <v>0</v>
      </c>
      <c r="AJ170" s="332"/>
      <c r="AK170" s="332"/>
      <c r="AL170" s="332"/>
      <c r="AM170" s="356"/>
      <c r="AN170" s="90" t="s">
        <v>53</v>
      </c>
      <c r="AO170" s="139">
        <f t="shared" si="26"/>
        <v>0</v>
      </c>
      <c r="AP170" s="113">
        <f t="shared" si="26"/>
        <v>0</v>
      </c>
    </row>
    <row r="171" spans="1:42" ht="16.5" customHeight="1">
      <c r="A171" s="1"/>
      <c r="B171" s="407"/>
      <c r="C171" s="345" t="s">
        <v>150</v>
      </c>
      <c r="D171" s="346"/>
      <c r="E171" s="346"/>
      <c r="F171" s="347"/>
      <c r="G171" s="95" t="s">
        <v>54</v>
      </c>
      <c r="H171" s="354">
        <v>18700</v>
      </c>
      <c r="I171" s="438"/>
      <c r="J171" s="331">
        <f t="shared" si="20"/>
        <v>0</v>
      </c>
      <c r="K171" s="332"/>
      <c r="L171" s="332"/>
      <c r="M171" s="332"/>
      <c r="N171" s="332"/>
      <c r="O171" s="320">
        <f t="shared" si="21"/>
        <v>0</v>
      </c>
      <c r="P171" s="320"/>
      <c r="Q171" s="320"/>
      <c r="R171" s="320"/>
      <c r="S171" s="320"/>
      <c r="T171" s="320">
        <f t="shared" si="22"/>
        <v>0</v>
      </c>
      <c r="U171" s="320"/>
      <c r="V171" s="320"/>
      <c r="W171" s="320"/>
      <c r="X171" s="320"/>
      <c r="Y171" s="320">
        <f t="shared" si="23"/>
        <v>0</v>
      </c>
      <c r="Z171" s="320"/>
      <c r="AA171" s="320"/>
      <c r="AB171" s="320"/>
      <c r="AC171" s="320"/>
      <c r="AD171" s="320">
        <f t="shared" si="24"/>
        <v>0</v>
      </c>
      <c r="AE171" s="320"/>
      <c r="AF171" s="320"/>
      <c r="AG171" s="320"/>
      <c r="AH171" s="320"/>
      <c r="AI171" s="332">
        <f t="shared" si="25"/>
        <v>0</v>
      </c>
      <c r="AJ171" s="332"/>
      <c r="AK171" s="332"/>
      <c r="AL171" s="332"/>
      <c r="AM171" s="356"/>
      <c r="AN171" s="90" t="s">
        <v>54</v>
      </c>
      <c r="AO171" s="139">
        <f t="shared" si="26"/>
        <v>0</v>
      </c>
      <c r="AP171" s="113">
        <f t="shared" si="26"/>
        <v>0</v>
      </c>
    </row>
    <row r="172" spans="1:42" ht="16.5" customHeight="1">
      <c r="A172" s="1"/>
      <c r="B172" s="407"/>
      <c r="C172" s="316" t="s">
        <v>121</v>
      </c>
      <c r="D172" s="317"/>
      <c r="E172" s="317"/>
      <c r="F172" s="318"/>
      <c r="G172" s="98" t="s">
        <v>55</v>
      </c>
      <c r="H172" s="357">
        <v>3100</v>
      </c>
      <c r="I172" s="358"/>
      <c r="J172" s="333">
        <f t="shared" si="20"/>
        <v>0</v>
      </c>
      <c r="K172" s="334"/>
      <c r="L172" s="334"/>
      <c r="M172" s="334"/>
      <c r="N172" s="334"/>
      <c r="O172" s="335">
        <f t="shared" si="21"/>
        <v>0</v>
      </c>
      <c r="P172" s="335"/>
      <c r="Q172" s="335"/>
      <c r="R172" s="335"/>
      <c r="S172" s="335"/>
      <c r="T172" s="335">
        <f t="shared" si="22"/>
        <v>0</v>
      </c>
      <c r="U172" s="335"/>
      <c r="V172" s="335"/>
      <c r="W172" s="335"/>
      <c r="X172" s="335"/>
      <c r="Y172" s="335">
        <f t="shared" si="23"/>
        <v>0</v>
      </c>
      <c r="Z172" s="335"/>
      <c r="AA172" s="335"/>
      <c r="AB172" s="335"/>
      <c r="AC172" s="335"/>
      <c r="AD172" s="335">
        <f t="shared" si="24"/>
        <v>0</v>
      </c>
      <c r="AE172" s="335"/>
      <c r="AF172" s="335"/>
      <c r="AG172" s="335"/>
      <c r="AH172" s="335"/>
      <c r="AI172" s="334">
        <f t="shared" si="25"/>
        <v>0</v>
      </c>
      <c r="AJ172" s="334"/>
      <c r="AK172" s="334"/>
      <c r="AL172" s="334"/>
      <c r="AM172" s="406"/>
      <c r="AN172" s="114" t="s">
        <v>55</v>
      </c>
      <c r="AO172" s="140">
        <f t="shared" si="26"/>
        <v>0</v>
      </c>
      <c r="AP172" s="115">
        <f t="shared" si="26"/>
        <v>0</v>
      </c>
    </row>
    <row r="173" spans="1:42" ht="16.5" customHeight="1">
      <c r="A173" s="1"/>
      <c r="B173" s="407"/>
      <c r="C173" s="348" t="s">
        <v>145</v>
      </c>
      <c r="D173" s="349"/>
      <c r="E173" s="349"/>
      <c r="F173" s="350"/>
      <c r="G173" s="198" t="s">
        <v>56</v>
      </c>
      <c r="H173" s="431">
        <v>3700</v>
      </c>
      <c r="I173" s="432"/>
      <c r="J173" s="433">
        <f t="shared" si="20"/>
        <v>0</v>
      </c>
      <c r="K173" s="352"/>
      <c r="L173" s="352"/>
      <c r="M173" s="352"/>
      <c r="N173" s="352"/>
      <c r="O173" s="351">
        <f t="shared" si="21"/>
        <v>0</v>
      </c>
      <c r="P173" s="351"/>
      <c r="Q173" s="351"/>
      <c r="R173" s="351"/>
      <c r="S173" s="351"/>
      <c r="T173" s="351">
        <f t="shared" si="22"/>
        <v>0</v>
      </c>
      <c r="U173" s="351"/>
      <c r="V173" s="351"/>
      <c r="W173" s="351"/>
      <c r="X173" s="351"/>
      <c r="Y173" s="351">
        <f t="shared" si="23"/>
        <v>0</v>
      </c>
      <c r="Z173" s="351"/>
      <c r="AA173" s="351"/>
      <c r="AB173" s="351"/>
      <c r="AC173" s="351"/>
      <c r="AD173" s="351">
        <f t="shared" si="24"/>
        <v>0</v>
      </c>
      <c r="AE173" s="351"/>
      <c r="AF173" s="351"/>
      <c r="AG173" s="351"/>
      <c r="AH173" s="351"/>
      <c r="AI173" s="352">
        <f t="shared" si="25"/>
        <v>0</v>
      </c>
      <c r="AJ173" s="352"/>
      <c r="AK173" s="352"/>
      <c r="AL173" s="352"/>
      <c r="AM173" s="353"/>
      <c r="AN173" s="208" t="s">
        <v>56</v>
      </c>
      <c r="AO173" s="209">
        <f t="shared" si="26"/>
        <v>0</v>
      </c>
      <c r="AP173" s="210">
        <f t="shared" si="26"/>
        <v>0</v>
      </c>
    </row>
    <row r="174" spans="1:42" ht="16.5" customHeight="1">
      <c r="A174" s="1"/>
      <c r="B174" s="407"/>
      <c r="C174" s="336" t="s">
        <v>146</v>
      </c>
      <c r="D174" s="337"/>
      <c r="E174" s="337"/>
      <c r="F174" s="338"/>
      <c r="G174" s="95" t="s">
        <v>161</v>
      </c>
      <c r="H174" s="354">
        <v>8900</v>
      </c>
      <c r="I174" s="355"/>
      <c r="J174" s="331">
        <f t="shared" si="20"/>
        <v>0</v>
      </c>
      <c r="K174" s="332"/>
      <c r="L174" s="332"/>
      <c r="M174" s="332"/>
      <c r="N174" s="332"/>
      <c r="O174" s="320">
        <f t="shared" si="21"/>
        <v>0</v>
      </c>
      <c r="P174" s="320"/>
      <c r="Q174" s="320"/>
      <c r="R174" s="320"/>
      <c r="S174" s="320"/>
      <c r="T174" s="320">
        <f t="shared" si="22"/>
        <v>0</v>
      </c>
      <c r="U174" s="320"/>
      <c r="V174" s="320"/>
      <c r="W174" s="320"/>
      <c r="X174" s="320"/>
      <c r="Y174" s="320">
        <f t="shared" si="23"/>
        <v>0</v>
      </c>
      <c r="Z174" s="320"/>
      <c r="AA174" s="320"/>
      <c r="AB174" s="320"/>
      <c r="AC174" s="320"/>
      <c r="AD174" s="320">
        <f t="shared" si="24"/>
        <v>0</v>
      </c>
      <c r="AE174" s="320"/>
      <c r="AF174" s="320"/>
      <c r="AG174" s="320"/>
      <c r="AH174" s="320"/>
      <c r="AI174" s="332">
        <f t="shared" si="25"/>
        <v>0</v>
      </c>
      <c r="AJ174" s="332"/>
      <c r="AK174" s="332"/>
      <c r="AL174" s="332"/>
      <c r="AM174" s="356"/>
      <c r="AN174" s="90" t="s">
        <v>161</v>
      </c>
      <c r="AO174" s="139">
        <f t="shared" si="26"/>
        <v>0</v>
      </c>
      <c r="AP174" s="113">
        <f t="shared" si="26"/>
        <v>0</v>
      </c>
    </row>
    <row r="175" spans="1:42" s="26" customFormat="1" ht="16.5" customHeight="1">
      <c r="A175" s="25"/>
      <c r="B175" s="407"/>
      <c r="C175" s="305" t="s">
        <v>122</v>
      </c>
      <c r="D175" s="313" t="s">
        <v>123</v>
      </c>
      <c r="E175" s="314"/>
      <c r="F175" s="315"/>
      <c r="G175" s="95" t="s">
        <v>162</v>
      </c>
      <c r="H175" s="329">
        <v>28800</v>
      </c>
      <c r="I175" s="330"/>
      <c r="J175" s="331">
        <f t="shared" si="20"/>
        <v>0</v>
      </c>
      <c r="K175" s="332"/>
      <c r="L175" s="332"/>
      <c r="M175" s="332"/>
      <c r="N175" s="332"/>
      <c r="O175" s="320">
        <f t="shared" si="21"/>
        <v>0</v>
      </c>
      <c r="P175" s="320"/>
      <c r="Q175" s="320"/>
      <c r="R175" s="320"/>
      <c r="S175" s="320"/>
      <c r="T175" s="320">
        <f t="shared" si="22"/>
        <v>0</v>
      </c>
      <c r="U175" s="320"/>
      <c r="V175" s="320"/>
      <c r="W175" s="320"/>
      <c r="X175" s="320"/>
      <c r="Y175" s="320">
        <f t="shared" si="23"/>
        <v>0</v>
      </c>
      <c r="Z175" s="320"/>
      <c r="AA175" s="320"/>
      <c r="AB175" s="320"/>
      <c r="AC175" s="320"/>
      <c r="AD175" s="320">
        <f t="shared" si="24"/>
        <v>0</v>
      </c>
      <c r="AE175" s="320"/>
      <c r="AF175" s="320"/>
      <c r="AG175" s="320"/>
      <c r="AH175" s="320"/>
      <c r="AI175" s="332">
        <f t="shared" si="25"/>
        <v>0</v>
      </c>
      <c r="AJ175" s="332"/>
      <c r="AK175" s="332"/>
      <c r="AL175" s="332"/>
      <c r="AM175" s="356"/>
      <c r="AN175" s="90" t="s">
        <v>162</v>
      </c>
      <c r="AO175" s="139">
        <f t="shared" si="26"/>
        <v>0</v>
      </c>
      <c r="AP175" s="113">
        <f t="shared" si="26"/>
        <v>0</v>
      </c>
    </row>
    <row r="176" spans="1:42" ht="16.5" customHeight="1">
      <c r="A176" s="1"/>
      <c r="B176" s="407"/>
      <c r="C176" s="306"/>
      <c r="D176" s="307" t="s">
        <v>124</v>
      </c>
      <c r="E176" s="308"/>
      <c r="F176" s="309"/>
      <c r="G176" s="95" t="s">
        <v>163</v>
      </c>
      <c r="H176" s="329">
        <v>75700</v>
      </c>
      <c r="I176" s="330"/>
      <c r="J176" s="434">
        <f t="shared" si="20"/>
        <v>0</v>
      </c>
      <c r="K176" s="435"/>
      <c r="L176" s="435"/>
      <c r="M176" s="435"/>
      <c r="N176" s="435"/>
      <c r="O176" s="436">
        <f t="shared" ref="O176" si="27">O109</f>
        <v>0</v>
      </c>
      <c r="P176" s="436"/>
      <c r="Q176" s="436"/>
      <c r="R176" s="436"/>
      <c r="S176" s="436"/>
      <c r="T176" s="436">
        <f t="shared" si="22"/>
        <v>0</v>
      </c>
      <c r="U176" s="436"/>
      <c r="V176" s="436"/>
      <c r="W176" s="436"/>
      <c r="X176" s="436"/>
      <c r="Y176" s="436">
        <f t="shared" si="23"/>
        <v>0</v>
      </c>
      <c r="Z176" s="436"/>
      <c r="AA176" s="436"/>
      <c r="AB176" s="436"/>
      <c r="AC176" s="436"/>
      <c r="AD176" s="436">
        <f t="shared" si="24"/>
        <v>0</v>
      </c>
      <c r="AE176" s="436"/>
      <c r="AF176" s="436"/>
      <c r="AG176" s="436"/>
      <c r="AH176" s="436"/>
      <c r="AI176" s="435">
        <f t="shared" ref="AI176" si="28">AI109</f>
        <v>0</v>
      </c>
      <c r="AJ176" s="435"/>
      <c r="AK176" s="435"/>
      <c r="AL176" s="435"/>
      <c r="AM176" s="437"/>
      <c r="AN176" s="116" t="s">
        <v>163</v>
      </c>
      <c r="AO176" s="141">
        <f t="shared" ref="AO176:AP176" si="29">AO109</f>
        <v>0</v>
      </c>
      <c r="AP176" s="117">
        <f t="shared" si="29"/>
        <v>0</v>
      </c>
    </row>
    <row r="177" spans="1:43" ht="16.5" customHeight="1">
      <c r="A177" s="1"/>
      <c r="B177" s="407"/>
      <c r="C177" s="306"/>
      <c r="D177" s="310" t="s">
        <v>125</v>
      </c>
      <c r="E177" s="311"/>
      <c r="F177" s="312"/>
      <c r="G177" s="95" t="s">
        <v>164</v>
      </c>
      <c r="H177" s="329">
        <v>67400</v>
      </c>
      <c r="I177" s="330"/>
      <c r="J177" s="331">
        <f t="shared" si="20"/>
        <v>0</v>
      </c>
      <c r="K177" s="332"/>
      <c r="L177" s="332"/>
      <c r="M177" s="332"/>
      <c r="N177" s="332"/>
      <c r="O177" s="320">
        <f t="shared" ref="O177" si="30">O110</f>
        <v>0</v>
      </c>
      <c r="P177" s="320"/>
      <c r="Q177" s="320"/>
      <c r="R177" s="320"/>
      <c r="S177" s="320"/>
      <c r="T177" s="320">
        <f t="shared" si="22"/>
        <v>0</v>
      </c>
      <c r="U177" s="320"/>
      <c r="V177" s="320"/>
      <c r="W177" s="320"/>
      <c r="X177" s="320"/>
      <c r="Y177" s="320">
        <f t="shared" si="23"/>
        <v>0</v>
      </c>
      <c r="Z177" s="320"/>
      <c r="AA177" s="320"/>
      <c r="AB177" s="320"/>
      <c r="AC177" s="320"/>
      <c r="AD177" s="320">
        <f t="shared" si="24"/>
        <v>0</v>
      </c>
      <c r="AE177" s="320"/>
      <c r="AF177" s="320"/>
      <c r="AG177" s="320"/>
      <c r="AH177" s="320"/>
      <c r="AI177" s="332">
        <f t="shared" ref="AI177" si="31">AI110</f>
        <v>0</v>
      </c>
      <c r="AJ177" s="332"/>
      <c r="AK177" s="332"/>
      <c r="AL177" s="332"/>
      <c r="AM177" s="356"/>
      <c r="AN177" s="90" t="s">
        <v>164</v>
      </c>
      <c r="AO177" s="139">
        <f t="shared" ref="AO177:AP177" si="32">AO110</f>
        <v>0</v>
      </c>
      <c r="AP177" s="113">
        <f t="shared" si="32"/>
        <v>0</v>
      </c>
    </row>
    <row r="178" spans="1:43" ht="16.5" customHeight="1">
      <c r="A178" s="1"/>
      <c r="B178" s="407"/>
      <c r="C178" s="426" t="s">
        <v>126</v>
      </c>
      <c r="D178" s="427"/>
      <c r="E178" s="427"/>
      <c r="F178" s="428"/>
      <c r="G178" s="164" t="s">
        <v>165</v>
      </c>
      <c r="H178" s="429">
        <v>11300</v>
      </c>
      <c r="I178" s="430"/>
      <c r="J178" s="331">
        <f t="shared" si="20"/>
        <v>0</v>
      </c>
      <c r="K178" s="332"/>
      <c r="L178" s="332"/>
      <c r="M178" s="332"/>
      <c r="N178" s="332"/>
      <c r="O178" s="320">
        <f t="shared" ref="O178" si="33">O111</f>
        <v>0</v>
      </c>
      <c r="P178" s="320"/>
      <c r="Q178" s="320"/>
      <c r="R178" s="320"/>
      <c r="S178" s="320"/>
      <c r="T178" s="320">
        <f t="shared" si="22"/>
        <v>0</v>
      </c>
      <c r="U178" s="320"/>
      <c r="V178" s="320"/>
      <c r="W178" s="320"/>
      <c r="X178" s="320"/>
      <c r="Y178" s="320">
        <f t="shared" si="23"/>
        <v>0</v>
      </c>
      <c r="Z178" s="320"/>
      <c r="AA178" s="320"/>
      <c r="AB178" s="320"/>
      <c r="AC178" s="320"/>
      <c r="AD178" s="320">
        <f t="shared" si="24"/>
        <v>0</v>
      </c>
      <c r="AE178" s="320"/>
      <c r="AF178" s="320"/>
      <c r="AG178" s="320"/>
      <c r="AH178" s="320"/>
      <c r="AI178" s="332">
        <f t="shared" ref="AI178" si="34">AI111</f>
        <v>0</v>
      </c>
      <c r="AJ178" s="332"/>
      <c r="AK178" s="332"/>
      <c r="AL178" s="332"/>
      <c r="AM178" s="356"/>
      <c r="AN178" s="90" t="s">
        <v>165</v>
      </c>
      <c r="AO178" s="139">
        <f t="shared" ref="AO178:AP178" si="35">AO111</f>
        <v>0</v>
      </c>
      <c r="AP178" s="113">
        <f t="shared" si="35"/>
        <v>0</v>
      </c>
      <c r="AQ178" s="43"/>
    </row>
    <row r="179" spans="1:43" ht="16.5" customHeight="1">
      <c r="A179" s="1"/>
      <c r="B179" s="407"/>
      <c r="C179" s="316" t="s">
        <v>127</v>
      </c>
      <c r="D179" s="317"/>
      <c r="E179" s="317"/>
      <c r="F179" s="318"/>
      <c r="G179" s="98" t="s">
        <v>166</v>
      </c>
      <c r="H179" s="357">
        <v>17600</v>
      </c>
      <c r="I179" s="358"/>
      <c r="J179" s="333">
        <f t="shared" si="20"/>
        <v>0</v>
      </c>
      <c r="K179" s="334"/>
      <c r="L179" s="334"/>
      <c r="M179" s="334"/>
      <c r="N179" s="334"/>
      <c r="O179" s="335">
        <f t="shared" ref="O179" si="36">O112</f>
        <v>0</v>
      </c>
      <c r="P179" s="335"/>
      <c r="Q179" s="335"/>
      <c r="R179" s="335"/>
      <c r="S179" s="335"/>
      <c r="T179" s="335">
        <f t="shared" si="22"/>
        <v>0</v>
      </c>
      <c r="U179" s="335"/>
      <c r="V179" s="335"/>
      <c r="W179" s="335"/>
      <c r="X179" s="335"/>
      <c r="Y179" s="335">
        <f t="shared" si="23"/>
        <v>0</v>
      </c>
      <c r="Z179" s="335"/>
      <c r="AA179" s="335"/>
      <c r="AB179" s="335"/>
      <c r="AC179" s="335"/>
      <c r="AD179" s="335">
        <f t="shared" si="24"/>
        <v>0</v>
      </c>
      <c r="AE179" s="335"/>
      <c r="AF179" s="335"/>
      <c r="AG179" s="335"/>
      <c r="AH179" s="335"/>
      <c r="AI179" s="334">
        <f t="shared" ref="AI179" si="37">AI112</f>
        <v>0</v>
      </c>
      <c r="AJ179" s="334"/>
      <c r="AK179" s="334"/>
      <c r="AL179" s="334"/>
      <c r="AM179" s="406"/>
      <c r="AN179" s="114" t="s">
        <v>166</v>
      </c>
      <c r="AO179" s="140">
        <f t="shared" ref="AO179:AP179" si="38">AO112</f>
        <v>0</v>
      </c>
      <c r="AP179" s="115">
        <f t="shared" si="38"/>
        <v>0</v>
      </c>
    </row>
    <row r="180" spans="1:43" ht="16.5" customHeight="1">
      <c r="A180" s="1"/>
      <c r="B180" s="594" t="s">
        <v>185</v>
      </c>
      <c r="C180" s="605" t="s">
        <v>169</v>
      </c>
      <c r="D180" s="606"/>
      <c r="E180" s="606"/>
      <c r="F180" s="607"/>
      <c r="G180" s="205" t="s">
        <v>158</v>
      </c>
      <c r="H180" s="608">
        <v>10900</v>
      </c>
      <c r="I180" s="609"/>
      <c r="J180" s="610">
        <f t="shared" si="20"/>
        <v>0</v>
      </c>
      <c r="K180" s="611"/>
      <c r="L180" s="611"/>
      <c r="M180" s="611"/>
      <c r="N180" s="611"/>
      <c r="O180" s="610">
        <f t="shared" ref="O180" si="39">O113</f>
        <v>0</v>
      </c>
      <c r="P180" s="611"/>
      <c r="Q180" s="611"/>
      <c r="R180" s="611"/>
      <c r="S180" s="611"/>
      <c r="T180" s="610">
        <f t="shared" si="22"/>
        <v>0</v>
      </c>
      <c r="U180" s="611"/>
      <c r="V180" s="611"/>
      <c r="W180" s="611"/>
      <c r="X180" s="611"/>
      <c r="Y180" s="610">
        <f t="shared" si="23"/>
        <v>0</v>
      </c>
      <c r="Z180" s="611"/>
      <c r="AA180" s="611"/>
      <c r="AB180" s="611"/>
      <c r="AC180" s="611"/>
      <c r="AD180" s="610">
        <f t="shared" si="24"/>
        <v>0</v>
      </c>
      <c r="AE180" s="611"/>
      <c r="AF180" s="611"/>
      <c r="AG180" s="611"/>
      <c r="AH180" s="611"/>
      <c r="AI180" s="610">
        <f t="shared" ref="AI180" si="40">AI113</f>
        <v>0</v>
      </c>
      <c r="AJ180" s="611"/>
      <c r="AK180" s="611"/>
      <c r="AL180" s="611"/>
      <c r="AM180" s="611"/>
      <c r="AN180" s="205" t="s">
        <v>158</v>
      </c>
      <c r="AO180" s="206">
        <f t="shared" ref="AO180:AP180" si="41">AO113</f>
        <v>0</v>
      </c>
      <c r="AP180" s="207">
        <f t="shared" si="41"/>
        <v>0</v>
      </c>
    </row>
    <row r="181" spans="1:43" ht="16.5" customHeight="1">
      <c r="A181" s="1"/>
      <c r="B181" s="594"/>
      <c r="C181" s="612" t="s">
        <v>170</v>
      </c>
      <c r="D181" s="613"/>
      <c r="E181" s="613"/>
      <c r="F181" s="614"/>
      <c r="G181" s="98" t="s">
        <v>159</v>
      </c>
      <c r="H181" s="511">
        <v>5300</v>
      </c>
      <c r="I181" s="512"/>
      <c r="J181" s="333">
        <f t="shared" si="20"/>
        <v>0</v>
      </c>
      <c r="K181" s="334"/>
      <c r="L181" s="334"/>
      <c r="M181" s="334"/>
      <c r="N181" s="334"/>
      <c r="O181" s="333">
        <f t="shared" ref="O181" si="42">O114</f>
        <v>0</v>
      </c>
      <c r="P181" s="334"/>
      <c r="Q181" s="334"/>
      <c r="R181" s="334"/>
      <c r="S181" s="334"/>
      <c r="T181" s="333">
        <f t="shared" si="22"/>
        <v>0</v>
      </c>
      <c r="U181" s="334"/>
      <c r="V181" s="334"/>
      <c r="W181" s="334"/>
      <c r="X181" s="334"/>
      <c r="Y181" s="333">
        <f t="shared" si="23"/>
        <v>0</v>
      </c>
      <c r="Z181" s="334"/>
      <c r="AA181" s="334"/>
      <c r="AB181" s="334"/>
      <c r="AC181" s="334"/>
      <c r="AD181" s="333">
        <f t="shared" si="24"/>
        <v>0</v>
      </c>
      <c r="AE181" s="334"/>
      <c r="AF181" s="334"/>
      <c r="AG181" s="334"/>
      <c r="AH181" s="334"/>
      <c r="AI181" s="333">
        <f t="shared" ref="AI181" si="43">AI114</f>
        <v>0</v>
      </c>
      <c r="AJ181" s="334"/>
      <c r="AK181" s="334"/>
      <c r="AL181" s="334"/>
      <c r="AM181" s="334"/>
      <c r="AN181" s="98" t="s">
        <v>159</v>
      </c>
      <c r="AO181" s="99">
        <f t="shared" ref="AO181:AP181" si="44">AO114</f>
        <v>0</v>
      </c>
      <c r="AP181" s="100">
        <f t="shared" si="44"/>
        <v>0</v>
      </c>
    </row>
    <row r="182" spans="1:43" ht="16.5" customHeight="1">
      <c r="A182" s="1"/>
      <c r="B182" s="595"/>
      <c r="C182" s="336" t="s">
        <v>171</v>
      </c>
      <c r="D182" s="337"/>
      <c r="E182" s="337"/>
      <c r="F182" s="338"/>
      <c r="G182" s="98" t="s">
        <v>160</v>
      </c>
      <c r="H182" s="511">
        <v>15200</v>
      </c>
      <c r="I182" s="512"/>
      <c r="J182" s="333">
        <f t="shared" si="20"/>
        <v>0</v>
      </c>
      <c r="K182" s="334"/>
      <c r="L182" s="334"/>
      <c r="M182" s="334"/>
      <c r="N182" s="334"/>
      <c r="O182" s="333">
        <f t="shared" ref="O182" si="45">O115</f>
        <v>0</v>
      </c>
      <c r="P182" s="334"/>
      <c r="Q182" s="334"/>
      <c r="R182" s="334"/>
      <c r="S182" s="334"/>
      <c r="T182" s="333">
        <f t="shared" si="22"/>
        <v>0</v>
      </c>
      <c r="U182" s="334"/>
      <c r="V182" s="334"/>
      <c r="W182" s="334"/>
      <c r="X182" s="334"/>
      <c r="Y182" s="333">
        <f t="shared" si="23"/>
        <v>0</v>
      </c>
      <c r="Z182" s="334"/>
      <c r="AA182" s="334"/>
      <c r="AB182" s="334"/>
      <c r="AC182" s="334"/>
      <c r="AD182" s="333">
        <f t="shared" si="24"/>
        <v>0</v>
      </c>
      <c r="AE182" s="334"/>
      <c r="AF182" s="334"/>
      <c r="AG182" s="334"/>
      <c r="AH182" s="334"/>
      <c r="AI182" s="333">
        <f t="shared" ref="AI182" si="46">AI115</f>
        <v>0</v>
      </c>
      <c r="AJ182" s="334"/>
      <c r="AK182" s="334"/>
      <c r="AL182" s="334"/>
      <c r="AM182" s="334"/>
      <c r="AN182" s="98" t="s">
        <v>160</v>
      </c>
      <c r="AO182" s="99">
        <f t="shared" ref="AO182:AP182" si="47">AO115</f>
        <v>0</v>
      </c>
      <c r="AP182" s="100">
        <f t="shared" si="47"/>
        <v>0</v>
      </c>
    </row>
    <row r="183" spans="1:43" ht="20.25" customHeight="1">
      <c r="A183" s="1"/>
      <c r="B183" s="340" t="s">
        <v>157</v>
      </c>
      <c r="C183" s="408" t="s">
        <v>113</v>
      </c>
      <c r="D183" s="409"/>
      <c r="E183" s="410"/>
      <c r="F183" s="182"/>
      <c r="G183" s="183"/>
      <c r="H183" s="183"/>
      <c r="I183" s="183"/>
      <c r="J183" s="183"/>
      <c r="K183" s="183"/>
      <c r="L183" s="183"/>
      <c r="M183" s="189" t="s">
        <v>101</v>
      </c>
      <c r="N183" s="165">
        <f>N116</f>
        <v>0</v>
      </c>
      <c r="O183" s="190" t="s">
        <v>60</v>
      </c>
      <c r="P183" s="414" t="s">
        <v>100</v>
      </c>
      <c r="Q183" s="414"/>
      <c r="R183" s="414"/>
      <c r="S183" s="415"/>
      <c r="T183" s="165">
        <f t="shared" ref="T183" si="48">T116</f>
        <v>0</v>
      </c>
      <c r="U183" s="192" t="s">
        <v>99</v>
      </c>
      <c r="V183" s="183"/>
      <c r="W183" s="193" t="s">
        <v>59</v>
      </c>
      <c r="X183" s="184">
        <f>X116</f>
        <v>0</v>
      </c>
      <c r="Y183" s="185" t="s">
        <v>60</v>
      </c>
      <c r="Z183" s="416" t="s">
        <v>103</v>
      </c>
      <c r="AA183" s="417"/>
      <c r="AB183" s="417"/>
      <c r="AC183" s="417"/>
      <c r="AD183" s="417"/>
      <c r="AE183" s="417"/>
      <c r="AF183" s="417"/>
      <c r="AG183" s="417"/>
      <c r="AH183" s="417"/>
      <c r="AI183" s="417"/>
      <c r="AJ183" s="417"/>
      <c r="AK183" s="417"/>
      <c r="AL183" s="417"/>
      <c r="AM183" s="417"/>
      <c r="AN183" s="417"/>
      <c r="AO183" s="418"/>
      <c r="AP183" s="115" t="s">
        <v>98</v>
      </c>
    </row>
    <row r="184" spans="1:43" ht="20.25" customHeight="1">
      <c r="A184" s="1"/>
      <c r="B184" s="341"/>
      <c r="C184" s="411"/>
      <c r="D184" s="412"/>
      <c r="E184" s="413"/>
      <c r="F184" s="419" t="s">
        <v>102</v>
      </c>
      <c r="G184" s="420"/>
      <c r="H184" s="420"/>
      <c r="I184" s="420"/>
      <c r="J184" s="420"/>
      <c r="K184" s="420"/>
      <c r="L184" s="420"/>
      <c r="M184" s="420"/>
      <c r="N184" s="165">
        <f>N117</f>
        <v>0</v>
      </c>
      <c r="O184" s="175" t="s">
        <v>60</v>
      </c>
      <c r="P184" s="176"/>
      <c r="Q184" s="177"/>
      <c r="R184" s="73"/>
      <c r="S184" s="73"/>
      <c r="T184" s="73"/>
      <c r="U184" s="177"/>
      <c r="V184" s="178"/>
      <c r="W184" s="179" t="s">
        <v>59</v>
      </c>
      <c r="X184" s="180">
        <f>X117</f>
        <v>0</v>
      </c>
      <c r="Y184" s="181" t="s">
        <v>60</v>
      </c>
      <c r="Z184" s="421" t="s">
        <v>104</v>
      </c>
      <c r="AA184" s="422"/>
      <c r="AB184" s="422"/>
      <c r="AC184" s="422"/>
      <c r="AD184" s="422"/>
      <c r="AE184" s="422"/>
      <c r="AF184" s="76">
        <f>AF117</f>
        <v>0</v>
      </c>
      <c r="AG184" s="75" t="s">
        <v>60</v>
      </c>
      <c r="AH184" s="423" t="s">
        <v>105</v>
      </c>
      <c r="AI184" s="424"/>
      <c r="AJ184" s="424"/>
      <c r="AK184" s="424"/>
      <c r="AL184" s="424"/>
      <c r="AM184" s="424"/>
      <c r="AN184" s="425"/>
      <c r="AO184" s="166">
        <f>AO117</f>
        <v>0</v>
      </c>
      <c r="AP184" s="137">
        <f>AP117</f>
        <v>0</v>
      </c>
    </row>
    <row r="185" spans="1:43" ht="19.5" customHeight="1">
      <c r="A185" s="1"/>
      <c r="B185" s="42" t="s">
        <v>65</v>
      </c>
      <c r="C185" s="212" t="s">
        <v>41</v>
      </c>
      <c r="D185" s="213"/>
      <c r="E185" s="213"/>
      <c r="F185" s="213"/>
      <c r="G185" s="30"/>
      <c r="H185" s="14"/>
      <c r="I185" s="14"/>
      <c r="J185" s="14"/>
      <c r="K185" s="14"/>
      <c r="L185" s="14"/>
      <c r="M185" s="14"/>
      <c r="N185" s="81" t="s">
        <v>186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214" t="s">
        <v>187</v>
      </c>
      <c r="Z185" s="14"/>
      <c r="AA185" s="14"/>
      <c r="AB185" s="14"/>
      <c r="AC185" s="167"/>
      <c r="AD185" s="397" t="s">
        <v>95</v>
      </c>
      <c r="AE185" s="398"/>
      <c r="AF185" s="398"/>
      <c r="AG185" s="398"/>
      <c r="AH185" s="398"/>
      <c r="AI185" s="398"/>
      <c r="AJ185" s="398"/>
      <c r="AK185" s="398"/>
      <c r="AL185" s="398"/>
      <c r="AM185" s="398"/>
      <c r="AN185" s="399"/>
      <c r="AO185" s="391" t="str">
        <f>IF(SUM(AP162:AP184)=0,"",SUM(AP162:AP184))</f>
        <v/>
      </c>
      <c r="AP185" s="392"/>
    </row>
    <row r="186" spans="1:43" ht="21.75" customHeight="1" thickBot="1">
      <c r="A186" s="1"/>
      <c r="B186" s="77"/>
      <c r="C186" s="78"/>
      <c r="D186" s="40"/>
      <c r="E186" s="40"/>
      <c r="F186" s="40"/>
      <c r="G186" s="79"/>
      <c r="H186" s="14"/>
      <c r="I186" s="14"/>
      <c r="J186" s="74"/>
      <c r="K186" s="14"/>
      <c r="L186" s="14"/>
      <c r="M186" s="14"/>
      <c r="N186" s="211"/>
      <c r="O186" s="79"/>
      <c r="P186" s="40"/>
      <c r="Q186" s="40"/>
      <c r="R186" s="79"/>
      <c r="S186" s="80"/>
      <c r="T186" s="79"/>
      <c r="U186" s="40"/>
      <c r="V186" s="40"/>
      <c r="W186" s="14"/>
      <c r="X186" s="84"/>
      <c r="Y186" s="84"/>
      <c r="Z186" s="14"/>
      <c r="AA186" s="14"/>
      <c r="AB186" s="14"/>
      <c r="AC186" s="49"/>
      <c r="AD186" s="400" t="s">
        <v>38</v>
      </c>
      <c r="AE186" s="401"/>
      <c r="AF186" s="401"/>
      <c r="AG186" s="401"/>
      <c r="AH186" s="401"/>
      <c r="AI186" s="401"/>
      <c r="AJ186" s="401"/>
      <c r="AK186" s="401"/>
      <c r="AL186" s="401"/>
      <c r="AM186" s="401"/>
      <c r="AN186" s="402"/>
      <c r="AO186" s="393" t="str">
        <f>IF(AO185="","",ROUNDDOWN(AO185*0.1,0))</f>
        <v/>
      </c>
      <c r="AP186" s="394"/>
      <c r="AQ186" s="43"/>
    </row>
    <row r="187" spans="1:43" ht="21" customHeight="1" thickBot="1">
      <c r="A187" s="1"/>
      <c r="B187" s="42" t="s">
        <v>154</v>
      </c>
      <c r="C187" s="83" t="s">
        <v>61</v>
      </c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81"/>
      <c r="S187" s="30"/>
      <c r="T187" s="30"/>
      <c r="U187" s="30"/>
      <c r="V187" s="30"/>
      <c r="W187" s="30"/>
      <c r="X187" s="30"/>
      <c r="Y187" s="30"/>
      <c r="Z187" s="30"/>
      <c r="AA187" s="49"/>
      <c r="AB187" s="49"/>
      <c r="AC187" s="49"/>
      <c r="AD187" s="403" t="s">
        <v>168</v>
      </c>
      <c r="AE187" s="404"/>
      <c r="AF187" s="404"/>
      <c r="AG187" s="404"/>
      <c r="AH187" s="404"/>
      <c r="AI187" s="404"/>
      <c r="AJ187" s="404"/>
      <c r="AK187" s="404"/>
      <c r="AL187" s="404"/>
      <c r="AM187" s="404"/>
      <c r="AN187" s="405"/>
      <c r="AO187" s="395" t="str">
        <f>IF(AO186="","",AO185+AO186)</f>
        <v/>
      </c>
      <c r="AP187" s="396"/>
    </row>
    <row r="188" spans="1:43" ht="21.75" customHeight="1">
      <c r="A188" s="1"/>
      <c r="B188" s="42" t="s">
        <v>155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49"/>
      <c r="AB188" s="49"/>
      <c r="AC188" s="49"/>
      <c r="AD188" s="286" t="str">
        <f>AD54</f>
        <v>※手数料は令和８年５月１日改定</v>
      </c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</row>
    <row r="189" spans="1:43" ht="4.7" customHeight="1">
      <c r="A189" s="1"/>
      <c r="B189" s="135"/>
      <c r="C189" s="60"/>
      <c r="D189" s="49"/>
      <c r="E189" s="49"/>
      <c r="F189" s="49"/>
      <c r="G189" s="49"/>
      <c r="H189" s="49"/>
      <c r="I189" s="49"/>
      <c r="J189" s="49"/>
      <c r="K189" s="49"/>
      <c r="L189" s="49"/>
      <c r="M189" s="70"/>
      <c r="N189" s="49"/>
      <c r="O189" s="49"/>
      <c r="P189" s="49"/>
      <c r="Q189" s="49"/>
      <c r="R189" s="49"/>
      <c r="S189" s="1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</row>
    <row r="190" spans="1:43" ht="15.75" customHeight="1">
      <c r="A190" s="1"/>
      <c r="B190" s="136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85"/>
      <c r="AP190" s="70"/>
    </row>
    <row r="191" spans="1:43" ht="15.75" customHeight="1">
      <c r="A191" s="1"/>
      <c r="B191" s="14"/>
      <c r="C191" s="14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85"/>
      <c r="AP191" s="70"/>
    </row>
    <row r="192" spans="1:43" ht="9.75" customHeight="1">
      <c r="A192" s="1"/>
      <c r="B192" s="14"/>
      <c r="C192" s="319"/>
      <c r="D192" s="319"/>
      <c r="E192" s="319"/>
      <c r="F192" s="319"/>
      <c r="G192" s="319"/>
      <c r="H192" s="319"/>
      <c r="I192" s="319"/>
      <c r="J192" s="319"/>
      <c r="K192" s="319"/>
      <c r="L192" s="319"/>
      <c r="M192" s="319"/>
      <c r="N192" s="319"/>
      <c r="O192" s="319"/>
      <c r="P192" s="319"/>
      <c r="Q192" s="319"/>
      <c r="R192" s="319"/>
      <c r="S192" s="319"/>
      <c r="T192" s="319"/>
      <c r="U192" s="319"/>
      <c r="V192" s="319"/>
      <c r="W192" s="319"/>
      <c r="X192" s="319"/>
      <c r="Y192" s="31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85"/>
      <c r="AP192" s="70"/>
    </row>
    <row r="193" spans="1:48" ht="15.75" customHeight="1">
      <c r="A193" s="1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388"/>
      <c r="R193" s="389"/>
      <c r="S193" s="389"/>
      <c r="T193" s="389"/>
      <c r="U193" s="389"/>
      <c r="V193" s="389"/>
      <c r="W193" s="389"/>
      <c r="X193" s="389"/>
      <c r="Y193" s="38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85"/>
      <c r="AP193" s="70"/>
    </row>
    <row r="194" spans="1:48" ht="15.75" customHeight="1">
      <c r="A194" s="1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389"/>
      <c r="R194" s="389"/>
      <c r="S194" s="389"/>
      <c r="T194" s="389"/>
      <c r="U194" s="389"/>
      <c r="V194" s="389"/>
      <c r="W194" s="389"/>
      <c r="X194" s="389"/>
      <c r="Y194" s="38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85"/>
      <c r="AP194" s="70"/>
      <c r="AR194" s="390"/>
      <c r="AS194" s="390"/>
      <c r="AT194" s="390"/>
      <c r="AU194" s="390"/>
      <c r="AV194" s="71"/>
    </row>
    <row r="195" spans="1:48" ht="18" customHeight="1">
      <c r="A195" s="1"/>
      <c r="B195" s="70"/>
      <c r="C195" s="70"/>
      <c r="D195" s="49"/>
      <c r="E195" s="70"/>
      <c r="F195" s="70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389"/>
      <c r="R195" s="389"/>
      <c r="S195" s="389"/>
      <c r="T195" s="389"/>
      <c r="U195" s="389"/>
      <c r="V195" s="389"/>
      <c r="W195" s="389"/>
      <c r="X195" s="389"/>
      <c r="Y195" s="38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85"/>
      <c r="AP195" s="70"/>
      <c r="AQ195" s="43"/>
      <c r="AV195" s="41"/>
    </row>
    <row r="196" spans="1:48" ht="20.25" customHeight="1">
      <c r="A196" s="1"/>
      <c r="B196" s="129"/>
      <c r="C196" s="61" t="s">
        <v>75</v>
      </c>
      <c r="D196" s="70"/>
      <c r="E196" s="70"/>
      <c r="F196" s="70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85"/>
      <c r="AP196" s="118" t="s">
        <v>97</v>
      </c>
    </row>
    <row r="197" spans="1:48" ht="17.25" customHeight="1">
      <c r="A197" s="1"/>
      <c r="B197" s="62"/>
      <c r="C197" s="63"/>
      <c r="D197" s="359" t="s">
        <v>92</v>
      </c>
      <c r="E197" s="359"/>
      <c r="F197" s="359"/>
      <c r="G197" s="359"/>
      <c r="H197" s="359"/>
      <c r="I197" s="359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362" t="s">
        <v>88</v>
      </c>
      <c r="AE197" s="363"/>
      <c r="AF197" s="363"/>
      <c r="AG197" s="363"/>
      <c r="AH197" s="363"/>
      <c r="AI197" s="364"/>
      <c r="AJ197" s="362" t="s">
        <v>37</v>
      </c>
      <c r="AK197" s="363"/>
      <c r="AL197" s="363"/>
      <c r="AM197" s="363"/>
      <c r="AN197" s="363"/>
      <c r="AO197" s="363"/>
      <c r="AP197" s="364"/>
    </row>
    <row r="198" spans="1:48" ht="14.25" customHeight="1">
      <c r="A198" s="1"/>
      <c r="B198" s="130"/>
      <c r="C198" s="68"/>
      <c r="D198" s="360"/>
      <c r="E198" s="360"/>
      <c r="F198" s="360"/>
      <c r="G198" s="360"/>
      <c r="H198" s="360"/>
      <c r="I198" s="360"/>
      <c r="J198" s="49"/>
      <c r="K198" s="49"/>
      <c r="L198" s="49"/>
      <c r="M198" s="49"/>
      <c r="N198" s="49"/>
      <c r="O198" s="54"/>
      <c r="P198" s="54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130"/>
      <c r="AE198" s="49"/>
      <c r="AF198" s="49"/>
      <c r="AG198" s="49"/>
      <c r="AH198" s="49"/>
      <c r="AI198" s="131"/>
      <c r="AJ198" s="365" t="s">
        <v>153</v>
      </c>
      <c r="AK198" s="366"/>
      <c r="AL198" s="366"/>
      <c r="AM198" s="366"/>
      <c r="AN198" s="366"/>
      <c r="AO198" s="366"/>
      <c r="AP198" s="367"/>
      <c r="AQ198" s="43"/>
    </row>
    <row r="199" spans="1:48" ht="17.25" customHeight="1">
      <c r="A199" s="1"/>
      <c r="B199" s="132"/>
      <c r="C199" s="64"/>
      <c r="D199" s="361"/>
      <c r="E199" s="361"/>
      <c r="F199" s="361"/>
      <c r="G199" s="361"/>
      <c r="H199" s="361"/>
      <c r="I199" s="361"/>
      <c r="J199" s="133"/>
      <c r="K199" s="133"/>
      <c r="L199" s="64"/>
      <c r="M199" s="133"/>
      <c r="N199" s="133"/>
      <c r="O199" s="133"/>
      <c r="P199" s="133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132"/>
      <c r="AE199" s="64"/>
      <c r="AF199" s="64"/>
      <c r="AG199" s="64"/>
      <c r="AH199" s="64"/>
      <c r="AI199" s="65"/>
      <c r="AJ199" s="368"/>
      <c r="AK199" s="369"/>
      <c r="AL199" s="369"/>
      <c r="AM199" s="369"/>
      <c r="AN199" s="369"/>
      <c r="AO199" s="369"/>
      <c r="AP199" s="370"/>
      <c r="AQ199" s="43"/>
      <c r="AR199" s="17"/>
      <c r="AS199" s="15"/>
      <c r="AT199" s="15"/>
    </row>
    <row r="200" spans="1:48" ht="16.5" customHeight="1">
      <c r="B200" s="70"/>
      <c r="C200" s="143" t="s">
        <v>42</v>
      </c>
      <c r="D200" s="70"/>
      <c r="E200" s="70"/>
      <c r="F200" s="70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85"/>
      <c r="AP200" s="142" t="s">
        <v>152</v>
      </c>
    </row>
    <row r="201" spans="1:48">
      <c r="B201" s="29"/>
      <c r="C201" s="162" t="s">
        <v>71</v>
      </c>
      <c r="D201" s="29"/>
      <c r="E201" s="29"/>
      <c r="F201" s="29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48"/>
      <c r="AP201" s="29"/>
    </row>
  </sheetData>
  <sheetProtection algorithmName="SHA-512" hashValue="95kAq3S5HR5ZV03qayxWSAEVnW+nIju2/4LAICkDHcEQ8TyhVX5uuu4RvxWdEO1G1pmtJgVPwSBBVDOFrboVYA==" saltValue="vQf+0TVloVS5fLD3oecyfw==" spinCount="100000" sheet="1" objects="1" scenarios="1"/>
  <mergeCells count="801">
    <mergeCell ref="B180:B182"/>
    <mergeCell ref="C180:F180"/>
    <mergeCell ref="H180:I180"/>
    <mergeCell ref="J180:N180"/>
    <mergeCell ref="O180:S180"/>
    <mergeCell ref="T180:X180"/>
    <mergeCell ref="Y180:AC180"/>
    <mergeCell ref="AD180:AH180"/>
    <mergeCell ref="AI180:AM180"/>
    <mergeCell ref="C181:F181"/>
    <mergeCell ref="H181:I181"/>
    <mergeCell ref="J181:N181"/>
    <mergeCell ref="O181:S181"/>
    <mergeCell ref="T181:X181"/>
    <mergeCell ref="Y181:AC181"/>
    <mergeCell ref="AD181:AH181"/>
    <mergeCell ref="AI181:AM181"/>
    <mergeCell ref="C182:F182"/>
    <mergeCell ref="H182:I182"/>
    <mergeCell ref="J182:N182"/>
    <mergeCell ref="O182:S182"/>
    <mergeCell ref="T182:X182"/>
    <mergeCell ref="Y182:AC182"/>
    <mergeCell ref="AI115:AM115"/>
    <mergeCell ref="B113:B115"/>
    <mergeCell ref="C113:F113"/>
    <mergeCell ref="H113:I113"/>
    <mergeCell ref="J113:N113"/>
    <mergeCell ref="O113:S113"/>
    <mergeCell ref="T113:X113"/>
    <mergeCell ref="Y113:AC113"/>
    <mergeCell ref="AD113:AH113"/>
    <mergeCell ref="AI113:AM113"/>
    <mergeCell ref="C114:F114"/>
    <mergeCell ref="H114:I114"/>
    <mergeCell ref="J114:N114"/>
    <mergeCell ref="O114:S114"/>
    <mergeCell ref="T114:X114"/>
    <mergeCell ref="Y114:AC114"/>
    <mergeCell ref="AD114:AH114"/>
    <mergeCell ref="AI114:AM114"/>
    <mergeCell ref="C115:F115"/>
    <mergeCell ref="H115:I115"/>
    <mergeCell ref="J115:N115"/>
    <mergeCell ref="O115:S115"/>
    <mergeCell ref="T115:X115"/>
    <mergeCell ref="Y115:AC115"/>
    <mergeCell ref="AD115:AH115"/>
    <mergeCell ref="B28:B45"/>
    <mergeCell ref="C47:F47"/>
    <mergeCell ref="H47:I47"/>
    <mergeCell ref="J47:N47"/>
    <mergeCell ref="O47:S47"/>
    <mergeCell ref="T47:X47"/>
    <mergeCell ref="Y47:AC47"/>
    <mergeCell ref="AD47:AH47"/>
    <mergeCell ref="H29:I29"/>
    <mergeCell ref="J29:N29"/>
    <mergeCell ref="O29:S29"/>
    <mergeCell ref="T29:X29"/>
    <mergeCell ref="Y29:AC29"/>
    <mergeCell ref="AD29:AH29"/>
    <mergeCell ref="AD32:AH32"/>
    <mergeCell ref="H37:I37"/>
    <mergeCell ref="J37:N37"/>
    <mergeCell ref="O37:S37"/>
    <mergeCell ref="T37:X37"/>
    <mergeCell ref="Y37:AC37"/>
    <mergeCell ref="H36:I36"/>
    <mergeCell ref="J36:N36"/>
    <mergeCell ref="O36:S36"/>
    <mergeCell ref="AI47:AM47"/>
    <mergeCell ref="B46:B48"/>
    <mergeCell ref="C45:F45"/>
    <mergeCell ref="H45:I45"/>
    <mergeCell ref="J45:N45"/>
    <mergeCell ref="O45:S45"/>
    <mergeCell ref="T45:X45"/>
    <mergeCell ref="Y45:AC45"/>
    <mergeCell ref="AD45:AH45"/>
    <mergeCell ref="AI45:AM45"/>
    <mergeCell ref="C46:F46"/>
    <mergeCell ref="H46:I46"/>
    <mergeCell ref="J46:N46"/>
    <mergeCell ref="O46:S46"/>
    <mergeCell ref="T46:X46"/>
    <mergeCell ref="Y46:AC46"/>
    <mergeCell ref="AD46:AH46"/>
    <mergeCell ref="AI46:AM46"/>
    <mergeCell ref="AN1:AP1"/>
    <mergeCell ref="F9:F10"/>
    <mergeCell ref="G9:G10"/>
    <mergeCell ref="H9:H10"/>
    <mergeCell ref="I9:I10"/>
    <mergeCell ref="J9:J10"/>
    <mergeCell ref="R9:AL9"/>
    <mergeCell ref="R10:AL10"/>
    <mergeCell ref="R15:AL15"/>
    <mergeCell ref="C20:I20"/>
    <mergeCell ref="J20:AP20"/>
    <mergeCell ref="C21:I21"/>
    <mergeCell ref="J21:N21"/>
    <mergeCell ref="O21:S21"/>
    <mergeCell ref="T21:X21"/>
    <mergeCell ref="Y21:AC21"/>
    <mergeCell ref="AD21:AH21"/>
    <mergeCell ref="AI21:AM21"/>
    <mergeCell ref="AN21:AP26"/>
    <mergeCell ref="J26:N26"/>
    <mergeCell ref="O26:S26"/>
    <mergeCell ref="T26:X26"/>
    <mergeCell ref="Y26:AC26"/>
    <mergeCell ref="AD26:AH26"/>
    <mergeCell ref="AI26:AM26"/>
    <mergeCell ref="C25:I25"/>
    <mergeCell ref="J25:N25"/>
    <mergeCell ref="O25:S25"/>
    <mergeCell ref="T25:X25"/>
    <mergeCell ref="Y25:AC25"/>
    <mergeCell ref="AD25:AH25"/>
    <mergeCell ref="B17:B18"/>
    <mergeCell ref="C17:I18"/>
    <mergeCell ref="J17:AP17"/>
    <mergeCell ref="J18:AP18"/>
    <mergeCell ref="C19:I19"/>
    <mergeCell ref="J19:AP19"/>
    <mergeCell ref="R11:AL11"/>
    <mergeCell ref="F13:F14"/>
    <mergeCell ref="G13:G14"/>
    <mergeCell ref="H13:H14"/>
    <mergeCell ref="I13:I14"/>
    <mergeCell ref="J13:J14"/>
    <mergeCell ref="R13:AL13"/>
    <mergeCell ref="R14:AL14"/>
    <mergeCell ref="B22:B26"/>
    <mergeCell ref="C22:I22"/>
    <mergeCell ref="J22:N22"/>
    <mergeCell ref="O22:S22"/>
    <mergeCell ref="T22:X22"/>
    <mergeCell ref="Y22:AC22"/>
    <mergeCell ref="AD22:AH22"/>
    <mergeCell ref="AI22:AM22"/>
    <mergeCell ref="AI23:AM23"/>
    <mergeCell ref="C24:I24"/>
    <mergeCell ref="J24:N24"/>
    <mergeCell ref="O24:S24"/>
    <mergeCell ref="T24:X24"/>
    <mergeCell ref="Y24:AC24"/>
    <mergeCell ref="AD24:AH24"/>
    <mergeCell ref="AI24:AM24"/>
    <mergeCell ref="C23:I23"/>
    <mergeCell ref="J23:N23"/>
    <mergeCell ref="O23:S23"/>
    <mergeCell ref="T23:X23"/>
    <mergeCell ref="Y23:AC23"/>
    <mergeCell ref="AD23:AH23"/>
    <mergeCell ref="AI25:AM25"/>
    <mergeCell ref="C26:I26"/>
    <mergeCell ref="AD27:AH27"/>
    <mergeCell ref="AI27:AM27"/>
    <mergeCell ref="H28:I28"/>
    <mergeCell ref="J28:N28"/>
    <mergeCell ref="O28:S28"/>
    <mergeCell ref="T28:X28"/>
    <mergeCell ref="Y28:AC28"/>
    <mergeCell ref="C27:F27"/>
    <mergeCell ref="G27:I27"/>
    <mergeCell ref="J27:N27"/>
    <mergeCell ref="O27:S27"/>
    <mergeCell ref="T27:X27"/>
    <mergeCell ref="Y27:AC27"/>
    <mergeCell ref="AD28:AH28"/>
    <mergeCell ref="AI28:AM28"/>
    <mergeCell ref="C28:F28"/>
    <mergeCell ref="AI29:AM29"/>
    <mergeCell ref="AD30:AH30"/>
    <mergeCell ref="AI30:AM30"/>
    <mergeCell ref="H31:I31"/>
    <mergeCell ref="J31:N31"/>
    <mergeCell ref="O31:S31"/>
    <mergeCell ref="T31:X31"/>
    <mergeCell ref="Y31:AC31"/>
    <mergeCell ref="AD31:AH31"/>
    <mergeCell ref="AI31:AM31"/>
    <mergeCell ref="H30:I30"/>
    <mergeCell ref="J30:N30"/>
    <mergeCell ref="O30:S30"/>
    <mergeCell ref="T30:X30"/>
    <mergeCell ref="Y30:AC30"/>
    <mergeCell ref="AI32:AM32"/>
    <mergeCell ref="H33:I33"/>
    <mergeCell ref="J33:N33"/>
    <mergeCell ref="O33:S33"/>
    <mergeCell ref="T33:X33"/>
    <mergeCell ref="Y33:AC33"/>
    <mergeCell ref="AD33:AH33"/>
    <mergeCell ref="AI33:AM33"/>
    <mergeCell ref="H32:I32"/>
    <mergeCell ref="J32:N32"/>
    <mergeCell ref="O32:S32"/>
    <mergeCell ref="T32:X32"/>
    <mergeCell ref="Y32:AC32"/>
    <mergeCell ref="T36:X36"/>
    <mergeCell ref="Y36:AC36"/>
    <mergeCell ref="AD36:AH36"/>
    <mergeCell ref="AD34:AH34"/>
    <mergeCell ref="AI34:AM34"/>
    <mergeCell ref="H35:I35"/>
    <mergeCell ref="J35:N35"/>
    <mergeCell ref="O35:S35"/>
    <mergeCell ref="T35:X35"/>
    <mergeCell ref="Y35:AC35"/>
    <mergeCell ref="AD35:AH35"/>
    <mergeCell ref="H34:I34"/>
    <mergeCell ref="J34:N34"/>
    <mergeCell ref="O34:S34"/>
    <mergeCell ref="T34:X34"/>
    <mergeCell ref="Y34:AC34"/>
    <mergeCell ref="AI35:AM35"/>
    <mergeCell ref="AI36:AM36"/>
    <mergeCell ref="AD37:AH37"/>
    <mergeCell ref="AI37:AM37"/>
    <mergeCell ref="AD39:AH39"/>
    <mergeCell ref="AI39:AM39"/>
    <mergeCell ref="H40:I40"/>
    <mergeCell ref="J40:N40"/>
    <mergeCell ref="O40:S40"/>
    <mergeCell ref="T40:X40"/>
    <mergeCell ref="Y40:AC40"/>
    <mergeCell ref="AD40:AH40"/>
    <mergeCell ref="AI40:AM40"/>
    <mergeCell ref="H39:I39"/>
    <mergeCell ref="J39:N39"/>
    <mergeCell ref="O39:S39"/>
    <mergeCell ref="T39:X39"/>
    <mergeCell ref="Y39:AC39"/>
    <mergeCell ref="AD41:AH41"/>
    <mergeCell ref="AI41:AM41"/>
    <mergeCell ref="H38:I38"/>
    <mergeCell ref="J38:N38"/>
    <mergeCell ref="O38:S38"/>
    <mergeCell ref="T38:X38"/>
    <mergeCell ref="Y38:AC38"/>
    <mergeCell ref="AD38:AH38"/>
    <mergeCell ref="AI38:AM38"/>
    <mergeCell ref="H42:I42"/>
    <mergeCell ref="J42:N42"/>
    <mergeCell ref="O42:S42"/>
    <mergeCell ref="T42:X42"/>
    <mergeCell ref="Y42:AC42"/>
    <mergeCell ref="AD42:AH42"/>
    <mergeCell ref="AI42:AM42"/>
    <mergeCell ref="AD43:AH43"/>
    <mergeCell ref="AI43:AM43"/>
    <mergeCell ref="D41:F41"/>
    <mergeCell ref="H41:I41"/>
    <mergeCell ref="J41:N41"/>
    <mergeCell ref="O41:S41"/>
    <mergeCell ref="T41:X41"/>
    <mergeCell ref="Y41:AC41"/>
    <mergeCell ref="AD48:AH48"/>
    <mergeCell ref="AI48:AM48"/>
    <mergeCell ref="C44:F44"/>
    <mergeCell ref="H44:I44"/>
    <mergeCell ref="J44:N44"/>
    <mergeCell ref="O44:S44"/>
    <mergeCell ref="T44:X44"/>
    <mergeCell ref="Y44:AC44"/>
    <mergeCell ref="AD44:AH44"/>
    <mergeCell ref="AI44:AM44"/>
    <mergeCell ref="H43:I43"/>
    <mergeCell ref="J43:N43"/>
    <mergeCell ref="O43:S43"/>
    <mergeCell ref="T43:X43"/>
    <mergeCell ref="Y43:AC43"/>
    <mergeCell ref="C41:C43"/>
    <mergeCell ref="D42:F42"/>
    <mergeCell ref="D43:F43"/>
    <mergeCell ref="C49:E50"/>
    <mergeCell ref="C48:F48"/>
    <mergeCell ref="H48:I48"/>
    <mergeCell ref="J48:N48"/>
    <mergeCell ref="O48:S48"/>
    <mergeCell ref="T48:X48"/>
    <mergeCell ref="Y48:AC48"/>
    <mergeCell ref="P49:S49"/>
    <mergeCell ref="Z49:AO49"/>
    <mergeCell ref="AH50:AN50"/>
    <mergeCell ref="Z50:AE50"/>
    <mergeCell ref="F50:M50"/>
    <mergeCell ref="AR60:AU60"/>
    <mergeCell ref="D63:H65"/>
    <mergeCell ref="AD63:AI63"/>
    <mergeCell ref="AJ63:AP63"/>
    <mergeCell ref="AD51:AN51"/>
    <mergeCell ref="AO51:AP51"/>
    <mergeCell ref="AD52:AN52"/>
    <mergeCell ref="AO52:AP52"/>
    <mergeCell ref="AD53:AN53"/>
    <mergeCell ref="AO53:AP53"/>
    <mergeCell ref="B64:B65"/>
    <mergeCell ref="J64:J65"/>
    <mergeCell ref="AJ64:AP65"/>
    <mergeCell ref="AN68:AP68"/>
    <mergeCell ref="F76:F77"/>
    <mergeCell ref="G76:G77"/>
    <mergeCell ref="H76:H77"/>
    <mergeCell ref="I76:I77"/>
    <mergeCell ref="J76:J77"/>
    <mergeCell ref="R76:AO76"/>
    <mergeCell ref="R82:AO82"/>
    <mergeCell ref="B84:I85"/>
    <mergeCell ref="J84:AP84"/>
    <mergeCell ref="J85:AP85"/>
    <mergeCell ref="J86:AP86"/>
    <mergeCell ref="R77:AO77"/>
    <mergeCell ref="R78:AO78"/>
    <mergeCell ref="F80:F81"/>
    <mergeCell ref="G80:G81"/>
    <mergeCell ref="H80:H81"/>
    <mergeCell ref="I80:I81"/>
    <mergeCell ref="J80:J81"/>
    <mergeCell ref="R80:AO80"/>
    <mergeCell ref="R81:AO81"/>
    <mergeCell ref="J87:AP87"/>
    <mergeCell ref="C88:I88"/>
    <mergeCell ref="J88:N88"/>
    <mergeCell ref="O88:S88"/>
    <mergeCell ref="T88:X88"/>
    <mergeCell ref="Y88:AC88"/>
    <mergeCell ref="AD88:AH88"/>
    <mergeCell ref="AI88:AM88"/>
    <mergeCell ref="AN88:AP93"/>
    <mergeCell ref="AD89:AH89"/>
    <mergeCell ref="AI89:AM89"/>
    <mergeCell ref="C90:I90"/>
    <mergeCell ref="J90:N90"/>
    <mergeCell ref="O90:S90"/>
    <mergeCell ref="T90:X90"/>
    <mergeCell ref="Y90:AC90"/>
    <mergeCell ref="AD90:AH90"/>
    <mergeCell ref="AI90:AM90"/>
    <mergeCell ref="AD91:AH91"/>
    <mergeCell ref="AI91:AM91"/>
    <mergeCell ref="AD92:AH92"/>
    <mergeCell ref="AI92:AM92"/>
    <mergeCell ref="AI93:AM93"/>
    <mergeCell ref="B89:B93"/>
    <mergeCell ref="C89:I89"/>
    <mergeCell ref="J89:N89"/>
    <mergeCell ref="O89:S89"/>
    <mergeCell ref="T89:X89"/>
    <mergeCell ref="Y89:AC89"/>
    <mergeCell ref="C91:I91"/>
    <mergeCell ref="J91:N91"/>
    <mergeCell ref="O91:S91"/>
    <mergeCell ref="T91:X91"/>
    <mergeCell ref="Y91:AC91"/>
    <mergeCell ref="C92:I92"/>
    <mergeCell ref="J92:N92"/>
    <mergeCell ref="O92:S92"/>
    <mergeCell ref="T92:X92"/>
    <mergeCell ref="Y92:AC92"/>
    <mergeCell ref="C94:F94"/>
    <mergeCell ref="G94:I94"/>
    <mergeCell ref="J94:N94"/>
    <mergeCell ref="O94:S94"/>
    <mergeCell ref="T94:X94"/>
    <mergeCell ref="Y94:AC94"/>
    <mergeCell ref="AD94:AH94"/>
    <mergeCell ref="AI94:AM94"/>
    <mergeCell ref="C93:I93"/>
    <mergeCell ref="J93:N93"/>
    <mergeCell ref="O93:S93"/>
    <mergeCell ref="T93:X93"/>
    <mergeCell ref="Y93:AC93"/>
    <mergeCell ref="AD93:AH93"/>
    <mergeCell ref="H96:I96"/>
    <mergeCell ref="J96:N96"/>
    <mergeCell ref="O96:S96"/>
    <mergeCell ref="T96:X96"/>
    <mergeCell ref="Y96:AC96"/>
    <mergeCell ref="H95:I95"/>
    <mergeCell ref="J95:N95"/>
    <mergeCell ref="O95:S95"/>
    <mergeCell ref="C95:F95"/>
    <mergeCell ref="C96:F96"/>
    <mergeCell ref="Y97:AC97"/>
    <mergeCell ref="AD97:AH97"/>
    <mergeCell ref="AI97:AM97"/>
    <mergeCell ref="T98:X98"/>
    <mergeCell ref="Y98:AC98"/>
    <mergeCell ref="AD98:AH98"/>
    <mergeCell ref="AI98:AM98"/>
    <mergeCell ref="T95:X95"/>
    <mergeCell ref="Y95:AC95"/>
    <mergeCell ref="AD95:AH95"/>
    <mergeCell ref="AI95:AM95"/>
    <mergeCell ref="AD96:AH96"/>
    <mergeCell ref="AI96:AM96"/>
    <mergeCell ref="C99:F99"/>
    <mergeCell ref="C100:F100"/>
    <mergeCell ref="H98:I98"/>
    <mergeCell ref="J98:N98"/>
    <mergeCell ref="O98:S98"/>
    <mergeCell ref="H97:I97"/>
    <mergeCell ref="J97:N97"/>
    <mergeCell ref="O97:S97"/>
    <mergeCell ref="T97:X97"/>
    <mergeCell ref="C97:F97"/>
    <mergeCell ref="C98:F98"/>
    <mergeCell ref="AD99:AH99"/>
    <mergeCell ref="AI99:AM99"/>
    <mergeCell ref="H100:I100"/>
    <mergeCell ref="J100:N100"/>
    <mergeCell ref="O100:S100"/>
    <mergeCell ref="T100:X100"/>
    <mergeCell ref="Y100:AC100"/>
    <mergeCell ref="AD100:AH100"/>
    <mergeCell ref="AI100:AM100"/>
    <mergeCell ref="H99:I99"/>
    <mergeCell ref="J99:N99"/>
    <mergeCell ref="O99:S99"/>
    <mergeCell ref="T99:X99"/>
    <mergeCell ref="Y99:AC99"/>
    <mergeCell ref="AD101:AH101"/>
    <mergeCell ref="AI101:AM101"/>
    <mergeCell ref="H102:I102"/>
    <mergeCell ref="J102:N102"/>
    <mergeCell ref="O102:S102"/>
    <mergeCell ref="T102:X102"/>
    <mergeCell ref="Y102:AC102"/>
    <mergeCell ref="AD102:AH102"/>
    <mergeCell ref="H101:I101"/>
    <mergeCell ref="J101:N101"/>
    <mergeCell ref="O101:S101"/>
    <mergeCell ref="T101:X101"/>
    <mergeCell ref="Y101:AC101"/>
    <mergeCell ref="AI102:AM102"/>
    <mergeCell ref="AD103:AH103"/>
    <mergeCell ref="AI103:AM103"/>
    <mergeCell ref="AD104:AH104"/>
    <mergeCell ref="AI104:AM104"/>
    <mergeCell ref="H105:I105"/>
    <mergeCell ref="J105:N105"/>
    <mergeCell ref="O105:S105"/>
    <mergeCell ref="T105:X105"/>
    <mergeCell ref="Y105:AC105"/>
    <mergeCell ref="AD105:AH105"/>
    <mergeCell ref="AI105:AM105"/>
    <mergeCell ref="H104:I104"/>
    <mergeCell ref="J104:N104"/>
    <mergeCell ref="O104:S104"/>
    <mergeCell ref="T104:X104"/>
    <mergeCell ref="Y104:AC104"/>
    <mergeCell ref="H103:I103"/>
    <mergeCell ref="J103:N103"/>
    <mergeCell ref="O103:S103"/>
    <mergeCell ref="T103:X103"/>
    <mergeCell ref="Y103:AC103"/>
    <mergeCell ref="AI111:AM111"/>
    <mergeCell ref="H110:I110"/>
    <mergeCell ref="J110:N110"/>
    <mergeCell ref="O110:S110"/>
    <mergeCell ref="T110:X110"/>
    <mergeCell ref="Y110:AC110"/>
    <mergeCell ref="AD108:AH108"/>
    <mergeCell ref="AI108:AM108"/>
    <mergeCell ref="H109:I109"/>
    <mergeCell ref="J109:N109"/>
    <mergeCell ref="O109:S109"/>
    <mergeCell ref="T109:X109"/>
    <mergeCell ref="Y109:AC109"/>
    <mergeCell ref="AD109:AH109"/>
    <mergeCell ref="AI109:AM109"/>
    <mergeCell ref="H108:I108"/>
    <mergeCell ref="B116:B117"/>
    <mergeCell ref="C116:E117"/>
    <mergeCell ref="C112:F112"/>
    <mergeCell ref="H112:I112"/>
    <mergeCell ref="J112:N112"/>
    <mergeCell ref="O112:S112"/>
    <mergeCell ref="T112:X112"/>
    <mergeCell ref="Y112:AC112"/>
    <mergeCell ref="B95:B112"/>
    <mergeCell ref="C111:F111"/>
    <mergeCell ref="H111:I111"/>
    <mergeCell ref="J111:N111"/>
    <mergeCell ref="O111:S111"/>
    <mergeCell ref="T111:X111"/>
    <mergeCell ref="Y111:AC111"/>
    <mergeCell ref="D108:F108"/>
    <mergeCell ref="J108:N108"/>
    <mergeCell ref="O108:S108"/>
    <mergeCell ref="T108:X108"/>
    <mergeCell ref="Y108:AC108"/>
    <mergeCell ref="P116:S116"/>
    <mergeCell ref="Z116:AO116"/>
    <mergeCell ref="F117:M117"/>
    <mergeCell ref="Z117:AE117"/>
    <mergeCell ref="AD106:AH106"/>
    <mergeCell ref="AI106:AM106"/>
    <mergeCell ref="H107:I107"/>
    <mergeCell ref="J107:N107"/>
    <mergeCell ref="O107:S107"/>
    <mergeCell ref="T107:X107"/>
    <mergeCell ref="Y107:AC107"/>
    <mergeCell ref="C125:P125"/>
    <mergeCell ref="Q125:Y125"/>
    <mergeCell ref="C108:C110"/>
    <mergeCell ref="D109:F109"/>
    <mergeCell ref="AD112:AH112"/>
    <mergeCell ref="AI112:AM112"/>
    <mergeCell ref="AH117:AN117"/>
    <mergeCell ref="AD110:AH110"/>
    <mergeCell ref="AI110:AM110"/>
    <mergeCell ref="AD107:AH107"/>
    <mergeCell ref="AI107:AM107"/>
    <mergeCell ref="H106:I106"/>
    <mergeCell ref="J106:N106"/>
    <mergeCell ref="O106:S106"/>
    <mergeCell ref="T106:X106"/>
    <mergeCell ref="Y106:AC106"/>
    <mergeCell ref="AD111:AH111"/>
    <mergeCell ref="Q126:Y128"/>
    <mergeCell ref="AR127:AU127"/>
    <mergeCell ref="AO118:AP118"/>
    <mergeCell ref="AO119:AP119"/>
    <mergeCell ref="AO120:AP120"/>
    <mergeCell ref="AD118:AN118"/>
    <mergeCell ref="AD119:AN119"/>
    <mergeCell ref="AD120:AN120"/>
    <mergeCell ref="D130:I132"/>
    <mergeCell ref="AD130:AI130"/>
    <mergeCell ref="AJ130:AP130"/>
    <mergeCell ref="AJ131:AP132"/>
    <mergeCell ref="AN135:AP135"/>
    <mergeCell ref="F143:F144"/>
    <mergeCell ref="G143:G144"/>
    <mergeCell ref="H143:H144"/>
    <mergeCell ref="I143:I144"/>
    <mergeCell ref="J143:J144"/>
    <mergeCell ref="B151:I152"/>
    <mergeCell ref="J151:AP151"/>
    <mergeCell ref="J152:AP152"/>
    <mergeCell ref="J153:AP153"/>
    <mergeCell ref="R143:AO143"/>
    <mergeCell ref="R144:AO144"/>
    <mergeCell ref="R145:AO145"/>
    <mergeCell ref="F147:F148"/>
    <mergeCell ref="G147:G148"/>
    <mergeCell ref="H147:H148"/>
    <mergeCell ref="I147:I148"/>
    <mergeCell ref="J147:J148"/>
    <mergeCell ref="R147:AO147"/>
    <mergeCell ref="R148:AO148"/>
    <mergeCell ref="J154:AP154"/>
    <mergeCell ref="C155:I155"/>
    <mergeCell ref="J155:N155"/>
    <mergeCell ref="O155:S155"/>
    <mergeCell ref="T155:X155"/>
    <mergeCell ref="Y155:AC155"/>
    <mergeCell ref="AD155:AH155"/>
    <mergeCell ref="AI155:AM155"/>
    <mergeCell ref="AN155:AP160"/>
    <mergeCell ref="AD156:AH156"/>
    <mergeCell ref="AI156:AM156"/>
    <mergeCell ref="C157:I157"/>
    <mergeCell ref="J157:N157"/>
    <mergeCell ref="O157:S157"/>
    <mergeCell ref="T157:X157"/>
    <mergeCell ref="Y157:AC157"/>
    <mergeCell ref="AD157:AH157"/>
    <mergeCell ref="AI157:AM157"/>
    <mergeCell ref="AD158:AH158"/>
    <mergeCell ref="AI158:AM158"/>
    <mergeCell ref="AD159:AH159"/>
    <mergeCell ref="AI159:AM159"/>
    <mergeCell ref="AI160:AM160"/>
    <mergeCell ref="B156:B160"/>
    <mergeCell ref="C156:I156"/>
    <mergeCell ref="J156:N156"/>
    <mergeCell ref="O156:S156"/>
    <mergeCell ref="T156:X156"/>
    <mergeCell ref="Y156:AC156"/>
    <mergeCell ref="C158:I158"/>
    <mergeCell ref="J158:N158"/>
    <mergeCell ref="O158:S158"/>
    <mergeCell ref="T158:X158"/>
    <mergeCell ref="Y158:AC158"/>
    <mergeCell ref="C159:I159"/>
    <mergeCell ref="J159:N159"/>
    <mergeCell ref="O159:S159"/>
    <mergeCell ref="T159:X159"/>
    <mergeCell ref="Y159:AC159"/>
    <mergeCell ref="T161:X161"/>
    <mergeCell ref="Y161:AC161"/>
    <mergeCell ref="AD161:AH161"/>
    <mergeCell ref="AI161:AM161"/>
    <mergeCell ref="C160:I160"/>
    <mergeCell ref="J160:N160"/>
    <mergeCell ref="O160:S160"/>
    <mergeCell ref="T160:X160"/>
    <mergeCell ref="Y160:AC160"/>
    <mergeCell ref="AD160:AH160"/>
    <mergeCell ref="H163:I163"/>
    <mergeCell ref="J163:N163"/>
    <mergeCell ref="O163:S163"/>
    <mergeCell ref="T163:X163"/>
    <mergeCell ref="Y163:AC163"/>
    <mergeCell ref="H162:I162"/>
    <mergeCell ref="J162:N162"/>
    <mergeCell ref="O162:S162"/>
    <mergeCell ref="C162:F162"/>
    <mergeCell ref="C163:F163"/>
    <mergeCell ref="Y164:AC164"/>
    <mergeCell ref="AD164:AH164"/>
    <mergeCell ref="AI164:AM164"/>
    <mergeCell ref="T165:X165"/>
    <mergeCell ref="Y165:AC165"/>
    <mergeCell ref="AD165:AH165"/>
    <mergeCell ref="AI165:AM165"/>
    <mergeCell ref="T162:X162"/>
    <mergeCell ref="Y162:AC162"/>
    <mergeCell ref="AD162:AH162"/>
    <mergeCell ref="AI162:AM162"/>
    <mergeCell ref="AD163:AH163"/>
    <mergeCell ref="AI163:AM163"/>
    <mergeCell ref="C167:F167"/>
    <mergeCell ref="H165:I165"/>
    <mergeCell ref="J165:N165"/>
    <mergeCell ref="O165:S165"/>
    <mergeCell ref="H164:I164"/>
    <mergeCell ref="J164:N164"/>
    <mergeCell ref="O164:S164"/>
    <mergeCell ref="T164:X164"/>
    <mergeCell ref="C164:F164"/>
    <mergeCell ref="C165:F165"/>
    <mergeCell ref="AD166:AH166"/>
    <mergeCell ref="AI166:AM166"/>
    <mergeCell ref="H167:I167"/>
    <mergeCell ref="J167:N167"/>
    <mergeCell ref="O167:S167"/>
    <mergeCell ref="T167:X167"/>
    <mergeCell ref="Y167:AC167"/>
    <mergeCell ref="AD167:AH167"/>
    <mergeCell ref="AI167:AM167"/>
    <mergeCell ref="H166:I166"/>
    <mergeCell ref="J166:N166"/>
    <mergeCell ref="O166:S166"/>
    <mergeCell ref="T166:X166"/>
    <mergeCell ref="Y166:AC166"/>
    <mergeCell ref="AD168:AH168"/>
    <mergeCell ref="AI168:AM168"/>
    <mergeCell ref="H169:I169"/>
    <mergeCell ref="J169:N169"/>
    <mergeCell ref="O169:S169"/>
    <mergeCell ref="T169:X169"/>
    <mergeCell ref="Y169:AC169"/>
    <mergeCell ref="AD169:AH169"/>
    <mergeCell ref="H168:I168"/>
    <mergeCell ref="J168:N168"/>
    <mergeCell ref="O168:S168"/>
    <mergeCell ref="T168:X168"/>
    <mergeCell ref="Y168:AC168"/>
    <mergeCell ref="AI169:AM169"/>
    <mergeCell ref="AD172:AH172"/>
    <mergeCell ref="AI172:AM172"/>
    <mergeCell ref="H171:I171"/>
    <mergeCell ref="J171:N171"/>
    <mergeCell ref="O171:S171"/>
    <mergeCell ref="T171:X171"/>
    <mergeCell ref="Y171:AC171"/>
    <mergeCell ref="H170:I170"/>
    <mergeCell ref="J170:N170"/>
    <mergeCell ref="O170:S170"/>
    <mergeCell ref="T170:X170"/>
    <mergeCell ref="Y170:AC170"/>
    <mergeCell ref="AD175:AH175"/>
    <mergeCell ref="AI175:AM175"/>
    <mergeCell ref="H176:I176"/>
    <mergeCell ref="J176:N176"/>
    <mergeCell ref="O176:S176"/>
    <mergeCell ref="T176:X176"/>
    <mergeCell ref="Y176:AC176"/>
    <mergeCell ref="AD176:AH176"/>
    <mergeCell ref="AI176:AM176"/>
    <mergeCell ref="H175:I175"/>
    <mergeCell ref="J175:N175"/>
    <mergeCell ref="B183:B184"/>
    <mergeCell ref="C179:F179"/>
    <mergeCell ref="H179:I179"/>
    <mergeCell ref="J179:N179"/>
    <mergeCell ref="O179:S179"/>
    <mergeCell ref="T179:X179"/>
    <mergeCell ref="Y179:AC179"/>
    <mergeCell ref="B162:B179"/>
    <mergeCell ref="C183:E184"/>
    <mergeCell ref="P183:S183"/>
    <mergeCell ref="Z183:AO183"/>
    <mergeCell ref="F184:M184"/>
    <mergeCell ref="Z184:AE184"/>
    <mergeCell ref="AH184:AN184"/>
    <mergeCell ref="AD177:AH177"/>
    <mergeCell ref="AI177:AM177"/>
    <mergeCell ref="C178:F178"/>
    <mergeCell ref="H178:I178"/>
    <mergeCell ref="J178:N178"/>
    <mergeCell ref="O178:S178"/>
    <mergeCell ref="AI174:AM174"/>
    <mergeCell ref="H173:I173"/>
    <mergeCell ref="J173:N173"/>
    <mergeCell ref="O173:S173"/>
    <mergeCell ref="Q193:Y195"/>
    <mergeCell ref="AR194:AU194"/>
    <mergeCell ref="AO185:AP185"/>
    <mergeCell ref="AO186:AP186"/>
    <mergeCell ref="AO187:AP187"/>
    <mergeCell ref="AD185:AN185"/>
    <mergeCell ref="AD186:AN186"/>
    <mergeCell ref="AD187:AN187"/>
    <mergeCell ref="T178:X178"/>
    <mergeCell ref="Y178:AC178"/>
    <mergeCell ref="AD179:AH179"/>
    <mergeCell ref="AI179:AM179"/>
    <mergeCell ref="AD178:AH178"/>
    <mergeCell ref="AI178:AM178"/>
    <mergeCell ref="AD182:AH182"/>
    <mergeCell ref="AI182:AM182"/>
    <mergeCell ref="D197:I199"/>
    <mergeCell ref="AD197:AI197"/>
    <mergeCell ref="AJ197:AP197"/>
    <mergeCell ref="AJ198:AP199"/>
    <mergeCell ref="D110:F110"/>
    <mergeCell ref="R149:AO149"/>
    <mergeCell ref="C29:F29"/>
    <mergeCell ref="C34:F34"/>
    <mergeCell ref="C35:F35"/>
    <mergeCell ref="C36:F36"/>
    <mergeCell ref="C37:F37"/>
    <mergeCell ref="C38:F38"/>
    <mergeCell ref="C39:F39"/>
    <mergeCell ref="C40:F40"/>
    <mergeCell ref="C32:F32"/>
    <mergeCell ref="C33:F33"/>
    <mergeCell ref="C30:F30"/>
    <mergeCell ref="C31:F31"/>
    <mergeCell ref="C102:F102"/>
    <mergeCell ref="C103:F103"/>
    <mergeCell ref="C104:F104"/>
    <mergeCell ref="C105:F105"/>
    <mergeCell ref="C106:F106"/>
    <mergeCell ref="C107:F107"/>
    <mergeCell ref="AW51:BC57"/>
    <mergeCell ref="B49:B50"/>
    <mergeCell ref="C168:F168"/>
    <mergeCell ref="C169:F169"/>
    <mergeCell ref="C170:F170"/>
    <mergeCell ref="C171:F171"/>
    <mergeCell ref="C172:F172"/>
    <mergeCell ref="C173:F173"/>
    <mergeCell ref="C174:F174"/>
    <mergeCell ref="AD173:AH173"/>
    <mergeCell ref="AI173:AM173"/>
    <mergeCell ref="H174:I174"/>
    <mergeCell ref="J174:N174"/>
    <mergeCell ref="O174:S174"/>
    <mergeCell ref="T174:X174"/>
    <mergeCell ref="Y174:AC174"/>
    <mergeCell ref="AD174:AH174"/>
    <mergeCell ref="T173:X173"/>
    <mergeCell ref="Y173:AC173"/>
    <mergeCell ref="AD170:AH170"/>
    <mergeCell ref="AI170:AM170"/>
    <mergeCell ref="AD171:AH171"/>
    <mergeCell ref="AI171:AM171"/>
    <mergeCell ref="H172:I172"/>
    <mergeCell ref="C175:C177"/>
    <mergeCell ref="D176:F176"/>
    <mergeCell ref="D177:F177"/>
    <mergeCell ref="D175:F175"/>
    <mergeCell ref="C101:F101"/>
    <mergeCell ref="C192:P192"/>
    <mergeCell ref="O175:S175"/>
    <mergeCell ref="C161:F161"/>
    <mergeCell ref="G161:I161"/>
    <mergeCell ref="J161:N161"/>
    <mergeCell ref="O161:S161"/>
    <mergeCell ref="Q192:Y192"/>
    <mergeCell ref="T175:X175"/>
    <mergeCell ref="Y175:AC175"/>
    <mergeCell ref="H177:I177"/>
    <mergeCell ref="J177:N177"/>
    <mergeCell ref="O177:S177"/>
    <mergeCell ref="T177:X177"/>
    <mergeCell ref="Y177:AC177"/>
    <mergeCell ref="J172:N172"/>
    <mergeCell ref="O172:S172"/>
    <mergeCell ref="T172:X172"/>
    <mergeCell ref="Y172:AC172"/>
    <mergeCell ref="C166:F166"/>
  </mergeCells>
  <phoneticPr fontId="6"/>
  <conditionalFormatting sqref="C6 E6:N6 P6 S6 C7:S7 L9:O15">
    <cfRule type="expression" dxfId="8" priority="19" stopIfTrue="1">
      <formula>CELL("protect",C6)=1</formula>
    </cfRule>
  </conditionalFormatting>
  <conditionalFormatting sqref="C51:C52">
    <cfRule type="expression" dxfId="7" priority="18" stopIfTrue="1">
      <formula>CELL("protect",C51)=1</formula>
    </cfRule>
  </conditionalFormatting>
  <conditionalFormatting sqref="C73 E73:N73 P73 S73 C74:S74 L76:O82">
    <cfRule type="expression" dxfId="6" priority="17" stopIfTrue="1">
      <formula>CELL("protect",C73)=1</formula>
    </cfRule>
  </conditionalFormatting>
  <conditionalFormatting sqref="C118:C119">
    <cfRule type="expression" dxfId="5" priority="4" stopIfTrue="1">
      <formula>CELL("protect",C118)=1</formula>
    </cfRule>
  </conditionalFormatting>
  <conditionalFormatting sqref="C140 E140:N140 P140 S140 C141:S141 L143:O149">
    <cfRule type="expression" dxfId="4" priority="13" stopIfTrue="1">
      <formula>CELL("protect",C140)=1</formula>
    </cfRule>
  </conditionalFormatting>
  <conditionalFormatting sqref="C185:C186">
    <cfRule type="expression" dxfId="3" priority="3" stopIfTrue="1">
      <formula>CELL("protect",C185)=1</formula>
    </cfRule>
  </conditionalFormatting>
  <conditionalFormatting sqref="AN6:AN7">
    <cfRule type="expression" dxfId="2" priority="15" stopIfTrue="1">
      <formula>CELL("protect",AN6)=1</formula>
    </cfRule>
  </conditionalFormatting>
  <conditionalFormatting sqref="AN73:AN74">
    <cfRule type="expression" dxfId="1" priority="14" stopIfTrue="1">
      <formula>CELL("protect",AN73)=1</formula>
    </cfRule>
  </conditionalFormatting>
  <conditionalFormatting sqref="AN140:AN141">
    <cfRule type="expression" dxfId="0" priority="11" stopIfTrue="1">
      <formula>CELL("protect",AN140)=1</formula>
    </cfRule>
  </conditionalFormatting>
  <dataValidations xWindow="284" yWindow="761" count="1">
    <dataValidation allowBlank="1" showInputMessage="1" showErrorMessage="1" promptTitle="住所が入力されているか確認してください。" prompt="郵便番号に続いて、住所を入力してください。" sqref="R9:AL9" xr:uid="{1F25ADBF-791A-4ECF-80FC-8AAA3F224A69}"/>
  </dataValidations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67" max="41" man="1"/>
    <brk id="134" max="41" man="1"/>
  </rowBreaks>
  <ignoredErrors>
    <ignoredError sqref="AO28:AO4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61</xdr:row>
                    <xdr:rowOff>38100</xdr:rowOff>
                  </from>
                  <to>
                    <xdr:col>2</xdr:col>
                    <xdr:colOff>142875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57150</xdr:rowOff>
                  </from>
                  <to>
                    <xdr:col>2</xdr:col>
                    <xdr:colOff>76200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128</xdr:row>
                    <xdr:rowOff>57150</xdr:rowOff>
                  </from>
                  <to>
                    <xdr:col>2</xdr:col>
                    <xdr:colOff>133350</xdr:colOff>
                    <xdr:row>128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7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132</xdr:row>
                    <xdr:rowOff>76200</xdr:rowOff>
                  </from>
                  <to>
                    <xdr:col>2</xdr:col>
                    <xdr:colOff>95250</xdr:colOff>
                    <xdr:row>133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8" name="Check Box 8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50</xdr:row>
                    <xdr:rowOff>66675</xdr:rowOff>
                  </from>
                  <to>
                    <xdr:col>23</xdr:col>
                    <xdr:colOff>123825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9" name="Check Box 9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50</xdr:row>
                    <xdr:rowOff>47625</xdr:rowOff>
                  </from>
                  <to>
                    <xdr:col>10</xdr:col>
                    <xdr:colOff>190500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0" name="Check Box 10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50</xdr:row>
                    <xdr:rowOff>38100</xdr:rowOff>
                  </from>
                  <to>
                    <xdr:col>13</xdr:col>
                    <xdr:colOff>142875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1" name="Check Box 11">
              <controlPr defaultSize="0" autoFill="0" autoLine="0" autoPict="0">
                <anchor moveWithCells="1">
                  <from>
                    <xdr:col>14</xdr:col>
                    <xdr:colOff>190500</xdr:colOff>
                    <xdr:row>50</xdr:row>
                    <xdr:rowOff>38100</xdr:rowOff>
                  </from>
                  <to>
                    <xdr:col>19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12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195</xdr:row>
                    <xdr:rowOff>57150</xdr:rowOff>
                  </from>
                  <to>
                    <xdr:col>2</xdr:col>
                    <xdr:colOff>133350</xdr:colOff>
                    <xdr:row>195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13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199</xdr:row>
                    <xdr:rowOff>76200</xdr:rowOff>
                  </from>
                  <to>
                    <xdr:col>2</xdr:col>
                    <xdr:colOff>104775</xdr:colOff>
                    <xdr:row>200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4" name="Check Box 80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117</xdr:row>
                    <xdr:rowOff>47625</xdr:rowOff>
                  </from>
                  <to>
                    <xdr:col>10</xdr:col>
                    <xdr:colOff>190500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5" name="Check Box 81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117</xdr:row>
                    <xdr:rowOff>66675</xdr:rowOff>
                  </from>
                  <to>
                    <xdr:col>23</xdr:col>
                    <xdr:colOff>123825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6" name="Check Box 82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117</xdr:row>
                    <xdr:rowOff>38100</xdr:rowOff>
                  </from>
                  <to>
                    <xdr:col>13</xdr:col>
                    <xdr:colOff>142875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17" name="Check Box 83">
              <controlPr defaultSize="0" autoFill="0" autoLine="0" autoPict="0">
                <anchor moveWithCells="1">
                  <from>
                    <xdr:col>14</xdr:col>
                    <xdr:colOff>190500</xdr:colOff>
                    <xdr:row>117</xdr:row>
                    <xdr:rowOff>38100</xdr:rowOff>
                  </from>
                  <to>
                    <xdr:col>19</xdr:col>
                    <xdr:colOff>123825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18" name="Check Box 84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184</xdr:row>
                    <xdr:rowOff>47625</xdr:rowOff>
                  </from>
                  <to>
                    <xdr:col>10</xdr:col>
                    <xdr:colOff>190500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19" name="Check Box 85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184</xdr:row>
                    <xdr:rowOff>66675</xdr:rowOff>
                  </from>
                  <to>
                    <xdr:col>23</xdr:col>
                    <xdr:colOff>123825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20" name="Check Box 8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184</xdr:row>
                    <xdr:rowOff>38100</xdr:rowOff>
                  </from>
                  <to>
                    <xdr:col>13</xdr:col>
                    <xdr:colOff>142875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21" name="Check Box 87">
              <controlPr defaultSize="0" autoFill="0" autoLine="0" autoPict="0">
                <anchor moveWithCells="1">
                  <from>
                    <xdr:col>14</xdr:col>
                    <xdr:colOff>190500</xdr:colOff>
                    <xdr:row>184</xdr:row>
                    <xdr:rowOff>38100</xdr:rowOff>
                  </from>
                  <to>
                    <xdr:col>19</xdr:col>
                    <xdr:colOff>123825</xdr:colOff>
                    <xdr:row>185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1220-0E51-485B-80DE-ECF9B984670F}">
  <sheetPr>
    <tabColor theme="5" tint="0.79998168889431442"/>
  </sheetPr>
  <dimension ref="A1:H28"/>
  <sheetViews>
    <sheetView zoomScaleNormal="100" workbookViewId="0">
      <selection activeCell="C37" sqref="C37"/>
    </sheetView>
  </sheetViews>
  <sheetFormatPr defaultRowHeight="13.5"/>
  <cols>
    <col min="1" max="1" width="3" style="288" customWidth="1"/>
    <col min="2" max="3" width="9" style="288"/>
    <col min="4" max="4" width="6.5" style="288" customWidth="1"/>
    <col min="5" max="7" width="9" style="288"/>
    <col min="8" max="8" width="24.75" style="290" customWidth="1"/>
    <col min="9" max="16384" width="9" style="288"/>
  </cols>
  <sheetData>
    <row r="1" spans="1:8" ht="18.75">
      <c r="A1" s="287"/>
      <c r="D1" s="289"/>
      <c r="E1" s="289" t="s">
        <v>272</v>
      </c>
    </row>
    <row r="2" spans="1:8" ht="17.25">
      <c r="A2" s="291"/>
    </row>
    <row r="3" spans="1:8">
      <c r="B3" s="292" t="s">
        <v>273</v>
      </c>
    </row>
    <row r="4" spans="1:8" ht="12.75" customHeight="1"/>
    <row r="5" spans="1:8">
      <c r="B5" s="615" t="s">
        <v>274</v>
      </c>
      <c r="C5" s="616"/>
      <c r="D5" s="617"/>
      <c r="E5" s="293" t="s">
        <v>275</v>
      </c>
      <c r="F5" s="618" t="s">
        <v>276</v>
      </c>
      <c r="G5" s="616"/>
      <c r="H5" s="294" t="s">
        <v>277</v>
      </c>
    </row>
    <row r="6" spans="1:8" ht="18.75" customHeight="1">
      <c r="B6" s="619" t="s">
        <v>278</v>
      </c>
      <c r="C6" s="620"/>
      <c r="D6" s="621"/>
      <c r="E6" s="295" t="s">
        <v>43</v>
      </c>
      <c r="F6" s="622" t="s">
        <v>279</v>
      </c>
      <c r="G6" s="623"/>
      <c r="H6" s="296"/>
    </row>
    <row r="7" spans="1:8" ht="18.75" customHeight="1">
      <c r="B7" s="624" t="s">
        <v>114</v>
      </c>
      <c r="C7" s="625"/>
      <c r="D7" s="626"/>
      <c r="E7" s="295" t="s">
        <v>44</v>
      </c>
      <c r="F7" s="627" t="s">
        <v>280</v>
      </c>
      <c r="G7" s="628"/>
      <c r="H7" s="297"/>
    </row>
    <row r="8" spans="1:8">
      <c r="B8" s="624" t="s">
        <v>115</v>
      </c>
      <c r="C8" s="625"/>
      <c r="D8" s="626"/>
      <c r="E8" s="295" t="s">
        <v>45</v>
      </c>
      <c r="F8" s="627" t="s">
        <v>281</v>
      </c>
      <c r="G8" s="628"/>
      <c r="H8" s="297"/>
    </row>
    <row r="9" spans="1:8">
      <c r="B9" s="624" t="s">
        <v>116</v>
      </c>
      <c r="C9" s="625"/>
      <c r="D9" s="626"/>
      <c r="E9" s="295" t="s">
        <v>46</v>
      </c>
      <c r="F9" s="627" t="s">
        <v>280</v>
      </c>
      <c r="G9" s="628"/>
      <c r="H9" s="297"/>
    </row>
    <row r="10" spans="1:8">
      <c r="B10" s="624" t="s">
        <v>117</v>
      </c>
      <c r="C10" s="625"/>
      <c r="D10" s="626"/>
      <c r="E10" s="295" t="s">
        <v>47</v>
      </c>
      <c r="F10" s="627" t="s">
        <v>282</v>
      </c>
      <c r="G10" s="628"/>
      <c r="H10" s="297"/>
    </row>
    <row r="11" spans="1:8" ht="18.75" customHeight="1">
      <c r="B11" s="624" t="s">
        <v>118</v>
      </c>
      <c r="C11" s="625"/>
      <c r="D11" s="626"/>
      <c r="E11" s="295" t="s">
        <v>48</v>
      </c>
      <c r="F11" s="629" t="s">
        <v>283</v>
      </c>
      <c r="G11" s="630"/>
      <c r="H11" s="298" t="s">
        <v>284</v>
      </c>
    </row>
    <row r="12" spans="1:8">
      <c r="B12" s="624" t="s">
        <v>119</v>
      </c>
      <c r="C12" s="625"/>
      <c r="D12" s="626"/>
      <c r="E12" s="295" t="s">
        <v>49</v>
      </c>
      <c r="F12" s="627" t="s">
        <v>285</v>
      </c>
      <c r="G12" s="628"/>
      <c r="H12" s="297"/>
    </row>
    <row r="13" spans="1:8">
      <c r="B13" s="624" t="s">
        <v>120</v>
      </c>
      <c r="C13" s="625"/>
      <c r="D13" s="626"/>
      <c r="E13" s="295" t="s">
        <v>52</v>
      </c>
      <c r="F13" s="627" t="s">
        <v>286</v>
      </c>
      <c r="G13" s="628"/>
      <c r="H13" s="297"/>
    </row>
    <row r="14" spans="1:8">
      <c r="B14" s="624" t="s">
        <v>287</v>
      </c>
      <c r="C14" s="625"/>
      <c r="D14" s="626"/>
      <c r="E14" s="295" t="s">
        <v>53</v>
      </c>
      <c r="F14" s="627" t="s">
        <v>281</v>
      </c>
      <c r="G14" s="628"/>
      <c r="H14" s="297"/>
    </row>
    <row r="15" spans="1:8" ht="18.75" customHeight="1">
      <c r="B15" s="624" t="s">
        <v>288</v>
      </c>
      <c r="C15" s="625"/>
      <c r="D15" s="626"/>
      <c r="E15" s="295" t="s">
        <v>54</v>
      </c>
      <c r="F15" s="631" t="s">
        <v>281</v>
      </c>
      <c r="G15" s="632"/>
      <c r="H15" s="297" t="s">
        <v>289</v>
      </c>
    </row>
    <row r="16" spans="1:8">
      <c r="B16" s="624" t="s">
        <v>121</v>
      </c>
      <c r="C16" s="625"/>
      <c r="D16" s="626"/>
      <c r="E16" s="295" t="s">
        <v>55</v>
      </c>
      <c r="F16" s="627" t="s">
        <v>286</v>
      </c>
      <c r="G16" s="628"/>
      <c r="H16" s="297"/>
    </row>
    <row r="17" spans="2:8">
      <c r="B17" s="624" t="s">
        <v>290</v>
      </c>
      <c r="C17" s="625"/>
      <c r="D17" s="626"/>
      <c r="E17" s="295" t="s">
        <v>56</v>
      </c>
      <c r="F17" s="631" t="s">
        <v>291</v>
      </c>
      <c r="G17" s="632"/>
      <c r="H17" s="297"/>
    </row>
    <row r="18" spans="2:8" hidden="1">
      <c r="B18" s="624" t="s">
        <v>292</v>
      </c>
      <c r="C18" s="625"/>
      <c r="D18" s="626"/>
      <c r="E18" s="295" t="s">
        <v>293</v>
      </c>
      <c r="F18" s="633" t="s">
        <v>294</v>
      </c>
      <c r="G18" s="634"/>
      <c r="H18" s="297"/>
    </row>
    <row r="19" spans="2:8" hidden="1">
      <c r="B19" s="624" t="s">
        <v>295</v>
      </c>
      <c r="C19" s="625"/>
      <c r="D19" s="626"/>
      <c r="E19" s="295" t="s">
        <v>296</v>
      </c>
      <c r="F19" s="635" t="s">
        <v>294</v>
      </c>
      <c r="G19" s="636"/>
      <c r="H19" s="297"/>
    </row>
    <row r="20" spans="2:8" ht="36.75" customHeight="1">
      <c r="B20" s="637" t="s">
        <v>297</v>
      </c>
      <c r="C20" s="638"/>
      <c r="D20" s="639"/>
      <c r="E20" s="295" t="s">
        <v>139</v>
      </c>
      <c r="F20" s="640" t="s">
        <v>298</v>
      </c>
      <c r="G20" s="641"/>
      <c r="H20" s="299" t="s">
        <v>299</v>
      </c>
    </row>
    <row r="21" spans="2:8" hidden="1">
      <c r="B21" s="624" t="s">
        <v>300</v>
      </c>
      <c r="C21" s="625"/>
      <c r="D21" s="626"/>
      <c r="E21" s="295" t="s">
        <v>301</v>
      </c>
      <c r="F21" s="635" t="s">
        <v>294</v>
      </c>
      <c r="G21" s="636"/>
      <c r="H21" s="297"/>
    </row>
    <row r="22" spans="2:8" ht="18.75" customHeight="1">
      <c r="B22" s="642" t="s">
        <v>122</v>
      </c>
      <c r="C22" s="645" t="s">
        <v>123</v>
      </c>
      <c r="D22" s="646"/>
      <c r="E22" s="295" t="s">
        <v>140</v>
      </c>
      <c r="F22" s="631" t="s">
        <v>291</v>
      </c>
      <c r="G22" s="632"/>
      <c r="H22" s="297"/>
    </row>
    <row r="23" spans="2:8">
      <c r="B23" s="643"/>
      <c r="C23" s="645" t="s">
        <v>124</v>
      </c>
      <c r="D23" s="646"/>
      <c r="E23" s="295" t="s">
        <v>57</v>
      </c>
      <c r="F23" s="633" t="s">
        <v>302</v>
      </c>
      <c r="G23" s="634"/>
      <c r="H23" s="297"/>
    </row>
    <row r="24" spans="2:8">
      <c r="B24" s="644"/>
      <c r="C24" s="645" t="s">
        <v>125</v>
      </c>
      <c r="D24" s="646"/>
      <c r="E24" s="295" t="s">
        <v>141</v>
      </c>
      <c r="F24" s="633" t="s">
        <v>302</v>
      </c>
      <c r="G24" s="634"/>
      <c r="H24" s="297"/>
    </row>
    <row r="25" spans="2:8">
      <c r="B25" s="624" t="s">
        <v>126</v>
      </c>
      <c r="C25" s="625"/>
      <c r="D25" s="626"/>
      <c r="E25" s="295" t="s">
        <v>142</v>
      </c>
      <c r="F25" s="650" t="s">
        <v>303</v>
      </c>
      <c r="G25" s="651"/>
      <c r="H25" s="297" t="s">
        <v>304</v>
      </c>
    </row>
    <row r="26" spans="2:8">
      <c r="B26" s="652" t="s">
        <v>127</v>
      </c>
      <c r="C26" s="653"/>
      <c r="D26" s="654"/>
      <c r="E26" s="300" t="s">
        <v>305</v>
      </c>
      <c r="F26" s="655" t="s">
        <v>303</v>
      </c>
      <c r="G26" s="656"/>
      <c r="H26" s="303" t="s">
        <v>280</v>
      </c>
    </row>
    <row r="27" spans="2:8" hidden="1">
      <c r="B27" s="637" t="s">
        <v>306</v>
      </c>
      <c r="C27" s="638"/>
      <c r="D27" s="639"/>
      <c r="E27" s="300" t="s">
        <v>307</v>
      </c>
      <c r="F27" s="301"/>
      <c r="G27" s="302"/>
      <c r="H27" s="303"/>
    </row>
    <row r="28" spans="2:8">
      <c r="B28" s="647" t="s">
        <v>308</v>
      </c>
      <c r="C28" s="648"/>
      <c r="D28" s="649"/>
      <c r="E28" s="304" t="s">
        <v>309</v>
      </c>
      <c r="F28" s="697" t="s">
        <v>310</v>
      </c>
      <c r="G28" s="698"/>
      <c r="H28" s="696"/>
    </row>
  </sheetData>
  <sheetProtection algorithmName="SHA-512" hashValue="ubv4Wk8I3HH5XTWI3Jx0k3Fb+2uiAhgwPFFf5+aA+hxzubMElzDUAdaobwgMkFayfV5K6mVxF8djcAMUo33EIQ==" saltValue="f+d7rjM6GR4H5a5YIrHhag==" spinCount="100000" sheet="1" objects="1" scenarios="1"/>
  <mergeCells count="48">
    <mergeCell ref="B28:D28"/>
    <mergeCell ref="F28:G28"/>
    <mergeCell ref="F24:G24"/>
    <mergeCell ref="B25:D25"/>
    <mergeCell ref="F25:G25"/>
    <mergeCell ref="B26:D26"/>
    <mergeCell ref="F26:G26"/>
    <mergeCell ref="B27:D27"/>
    <mergeCell ref="B20:D20"/>
    <mergeCell ref="F20:G20"/>
    <mergeCell ref="B21:D21"/>
    <mergeCell ref="F21:G21"/>
    <mergeCell ref="B22:B24"/>
    <mergeCell ref="C22:D22"/>
    <mergeCell ref="F22:G22"/>
    <mergeCell ref="C23:D23"/>
    <mergeCell ref="F23:G23"/>
    <mergeCell ref="C24:D24"/>
    <mergeCell ref="B17:D17"/>
    <mergeCell ref="F17:G17"/>
    <mergeCell ref="B18:D18"/>
    <mergeCell ref="F18:G18"/>
    <mergeCell ref="B19:D19"/>
    <mergeCell ref="F19:G19"/>
    <mergeCell ref="B14:D14"/>
    <mergeCell ref="F14:G14"/>
    <mergeCell ref="B15:D15"/>
    <mergeCell ref="F15:G15"/>
    <mergeCell ref="B16:D16"/>
    <mergeCell ref="F16:G16"/>
    <mergeCell ref="B11:D11"/>
    <mergeCell ref="F11:G11"/>
    <mergeCell ref="B12:D12"/>
    <mergeCell ref="F12:G12"/>
    <mergeCell ref="B13:D13"/>
    <mergeCell ref="F13:G13"/>
    <mergeCell ref="B8:D8"/>
    <mergeCell ref="F8:G8"/>
    <mergeCell ref="B9:D9"/>
    <mergeCell ref="F9:G9"/>
    <mergeCell ref="B10:D10"/>
    <mergeCell ref="F10:G10"/>
    <mergeCell ref="B5:D5"/>
    <mergeCell ref="F5:G5"/>
    <mergeCell ref="B6:D6"/>
    <mergeCell ref="F6:G6"/>
    <mergeCell ref="B7:D7"/>
    <mergeCell ref="F7:G7"/>
  </mergeCells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226F-8F4F-4C78-8D8F-0E118633F8E3}">
  <sheetPr>
    <tabColor rgb="FFFFFF00"/>
  </sheetPr>
  <dimension ref="A1:T36"/>
  <sheetViews>
    <sheetView zoomScaleNormal="100" workbookViewId="0">
      <selection sqref="A1:T1"/>
    </sheetView>
  </sheetViews>
  <sheetFormatPr defaultRowHeight="13.5"/>
  <cols>
    <col min="1" max="1" width="5.125" style="228" customWidth="1"/>
    <col min="2" max="2" width="1.75" style="228" customWidth="1"/>
    <col min="3" max="3" width="14.5" style="228" customWidth="1"/>
    <col min="4" max="4" width="8.375" style="228" customWidth="1"/>
    <col min="5" max="24" width="3.5" style="228" customWidth="1"/>
    <col min="25" max="41" width="3.25" style="228" customWidth="1"/>
    <col min="42" max="16384" width="9" style="228"/>
  </cols>
  <sheetData>
    <row r="1" spans="1:20" ht="17.25">
      <c r="A1" s="676" t="s">
        <v>218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</row>
    <row r="2" spans="1:20" ht="14.25">
      <c r="Q2" s="677" t="s">
        <v>219</v>
      </c>
      <c r="R2" s="678"/>
      <c r="S2" s="678"/>
      <c r="T2" s="678"/>
    </row>
    <row r="3" spans="1:20">
      <c r="A3" s="679" t="s">
        <v>220</v>
      </c>
      <c r="B3" s="680"/>
      <c r="C3" s="680"/>
      <c r="D3" s="681"/>
      <c r="E3" s="682" t="s">
        <v>221</v>
      </c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3"/>
      <c r="R3" s="682" t="s">
        <v>222</v>
      </c>
      <c r="S3" s="680"/>
      <c r="T3" s="684"/>
    </row>
    <row r="4" spans="1:20">
      <c r="A4" s="685"/>
      <c r="B4" s="686"/>
      <c r="C4" s="687"/>
      <c r="D4" s="694" t="s">
        <v>223</v>
      </c>
      <c r="E4" s="229" t="s">
        <v>224</v>
      </c>
      <c r="F4" s="230" t="s">
        <v>225</v>
      </c>
      <c r="G4" s="230" t="s">
        <v>226</v>
      </c>
      <c r="H4" s="230" t="s">
        <v>227</v>
      </c>
      <c r="I4" s="230" t="s">
        <v>228</v>
      </c>
      <c r="J4" s="230" t="s">
        <v>229</v>
      </c>
      <c r="K4" s="230" t="s">
        <v>230</v>
      </c>
      <c r="L4" s="230" t="s">
        <v>231</v>
      </c>
      <c r="M4" s="230" t="s">
        <v>232</v>
      </c>
      <c r="N4" s="230" t="s">
        <v>233</v>
      </c>
      <c r="O4" s="230" t="s">
        <v>234</v>
      </c>
      <c r="P4" s="230" t="s">
        <v>235</v>
      </c>
      <c r="Q4" s="231">
        <v>21</v>
      </c>
      <c r="R4" s="229" t="s">
        <v>232</v>
      </c>
      <c r="S4" s="230" t="s">
        <v>233</v>
      </c>
      <c r="T4" s="232" t="s">
        <v>234</v>
      </c>
    </row>
    <row r="5" spans="1:20">
      <c r="A5" s="688"/>
      <c r="B5" s="689"/>
      <c r="C5" s="690"/>
      <c r="D5" s="695"/>
      <c r="E5" s="672" t="s">
        <v>236</v>
      </c>
      <c r="F5" s="668" t="s">
        <v>237</v>
      </c>
      <c r="G5" s="668" t="s">
        <v>238</v>
      </c>
      <c r="H5" s="668" t="s">
        <v>239</v>
      </c>
      <c r="I5" s="668" t="s">
        <v>240</v>
      </c>
      <c r="J5" s="668" t="s">
        <v>241</v>
      </c>
      <c r="K5" s="668" t="s">
        <v>242</v>
      </c>
      <c r="L5" s="668" t="s">
        <v>243</v>
      </c>
      <c r="M5" s="674" t="s">
        <v>244</v>
      </c>
      <c r="N5" s="668" t="s">
        <v>245</v>
      </c>
      <c r="O5" s="668" t="s">
        <v>246</v>
      </c>
      <c r="P5" s="668" t="s">
        <v>247</v>
      </c>
      <c r="Q5" s="670" t="s">
        <v>248</v>
      </c>
      <c r="R5" s="672" t="s">
        <v>249</v>
      </c>
      <c r="S5" s="668" t="s">
        <v>250</v>
      </c>
      <c r="T5" s="660" t="s">
        <v>251</v>
      </c>
    </row>
    <row r="6" spans="1:20" ht="121.5" customHeight="1">
      <c r="A6" s="691"/>
      <c r="B6" s="692"/>
      <c r="C6" s="693"/>
      <c r="D6" s="233" t="s">
        <v>252</v>
      </c>
      <c r="E6" s="673"/>
      <c r="F6" s="669"/>
      <c r="G6" s="669"/>
      <c r="H6" s="669"/>
      <c r="I6" s="669"/>
      <c r="J6" s="669"/>
      <c r="K6" s="669"/>
      <c r="L6" s="669"/>
      <c r="M6" s="675"/>
      <c r="N6" s="669"/>
      <c r="O6" s="669"/>
      <c r="P6" s="669"/>
      <c r="Q6" s="671"/>
      <c r="R6" s="673"/>
      <c r="S6" s="669"/>
      <c r="T6" s="661"/>
    </row>
    <row r="7" spans="1:20">
      <c r="A7" s="662" t="s">
        <v>253</v>
      </c>
      <c r="C7" s="664" t="s">
        <v>254</v>
      </c>
      <c r="D7" s="657" t="s">
        <v>255</v>
      </c>
      <c r="E7" s="234"/>
      <c r="F7" s="235"/>
      <c r="G7" s="235" t="s">
        <v>256</v>
      </c>
      <c r="H7" s="235" t="s">
        <v>256</v>
      </c>
      <c r="I7" s="235"/>
      <c r="J7" s="235"/>
      <c r="K7" s="235"/>
      <c r="L7" s="235" t="s">
        <v>256</v>
      </c>
      <c r="M7" s="235"/>
      <c r="N7" s="235" t="s">
        <v>256</v>
      </c>
      <c r="O7" s="235"/>
      <c r="P7" s="235"/>
      <c r="Q7" s="236"/>
      <c r="R7" s="234"/>
      <c r="S7" s="235"/>
      <c r="T7" s="237"/>
    </row>
    <row r="8" spans="1:20">
      <c r="A8" s="663"/>
      <c r="C8" s="665"/>
      <c r="D8" s="658"/>
      <c r="E8" s="238"/>
      <c r="F8" s="239"/>
      <c r="G8" s="239"/>
      <c r="H8" s="239"/>
      <c r="I8" s="239"/>
      <c r="J8" s="239"/>
      <c r="K8" s="239" t="s">
        <v>256</v>
      </c>
      <c r="L8" s="240"/>
      <c r="M8" s="239"/>
      <c r="N8" s="239"/>
      <c r="O8" s="239"/>
      <c r="P8" s="239"/>
      <c r="Q8" s="241"/>
      <c r="R8" s="238"/>
      <c r="S8" s="239"/>
      <c r="T8" s="242"/>
    </row>
    <row r="9" spans="1:20">
      <c r="A9" s="663"/>
      <c r="C9" s="665"/>
      <c r="D9" s="658"/>
      <c r="E9" s="238"/>
      <c r="F9" s="239"/>
      <c r="G9" s="239"/>
      <c r="H9" s="239"/>
      <c r="I9" s="239"/>
      <c r="J9" s="239"/>
      <c r="K9" s="239"/>
      <c r="L9" s="239" t="s">
        <v>256</v>
      </c>
      <c r="M9" s="239"/>
      <c r="N9" s="239"/>
      <c r="O9" s="239"/>
      <c r="P9" s="239"/>
      <c r="Q9" s="241"/>
      <c r="R9" s="238"/>
      <c r="S9" s="239"/>
      <c r="T9" s="242"/>
    </row>
    <row r="10" spans="1:20">
      <c r="A10" s="663"/>
      <c r="C10" s="665"/>
      <c r="D10" s="658"/>
      <c r="E10" s="238"/>
      <c r="F10" s="239"/>
      <c r="G10" s="239"/>
      <c r="H10" s="239"/>
      <c r="I10" s="239"/>
      <c r="J10" s="239"/>
      <c r="K10" s="239"/>
      <c r="L10" s="239"/>
      <c r="M10" s="239" t="s">
        <v>256</v>
      </c>
      <c r="N10" s="239"/>
      <c r="O10" s="239"/>
      <c r="P10" s="239"/>
      <c r="Q10" s="241"/>
      <c r="R10" s="238"/>
      <c r="S10" s="239"/>
      <c r="T10" s="242"/>
    </row>
    <row r="11" spans="1:20">
      <c r="A11" s="663"/>
      <c r="C11" s="665"/>
      <c r="D11" s="658"/>
      <c r="E11" s="243"/>
      <c r="F11" s="244"/>
      <c r="G11" s="244"/>
      <c r="H11" s="244"/>
      <c r="I11" s="244"/>
      <c r="J11" s="244"/>
      <c r="K11" s="244"/>
      <c r="L11" s="244"/>
      <c r="M11" s="244"/>
      <c r="N11" s="244"/>
      <c r="O11" s="244" t="s">
        <v>256</v>
      </c>
      <c r="P11" s="244"/>
      <c r="Q11" s="245"/>
      <c r="R11" s="243"/>
      <c r="S11" s="244"/>
      <c r="T11" s="246"/>
    </row>
    <row r="12" spans="1:20">
      <c r="A12" s="663"/>
      <c r="C12" s="665"/>
      <c r="D12" s="659"/>
      <c r="E12" s="247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 t="s">
        <v>257</v>
      </c>
      <c r="Q12" s="249" t="s">
        <v>257</v>
      </c>
      <c r="R12" s="247"/>
      <c r="S12" s="248"/>
      <c r="T12" s="250"/>
    </row>
    <row r="13" spans="1:20">
      <c r="A13" s="663"/>
      <c r="C13" s="665"/>
      <c r="D13" s="251" t="s">
        <v>258</v>
      </c>
      <c r="E13" s="229"/>
      <c r="F13" s="230"/>
      <c r="G13" s="230"/>
      <c r="H13" s="230"/>
      <c r="I13" s="230" t="s">
        <v>256</v>
      </c>
      <c r="J13" s="230"/>
      <c r="K13" s="230"/>
      <c r="L13" s="230"/>
      <c r="M13" s="230"/>
      <c r="N13" s="230"/>
      <c r="O13" s="230"/>
      <c r="P13" s="230"/>
      <c r="Q13" s="252"/>
      <c r="R13" s="229"/>
      <c r="S13" s="230"/>
      <c r="T13" s="232"/>
    </row>
    <row r="14" spans="1:20">
      <c r="A14" s="663"/>
      <c r="C14" s="665"/>
      <c r="D14" s="251" t="s">
        <v>259</v>
      </c>
      <c r="E14" s="253"/>
      <c r="F14" s="254"/>
      <c r="G14" s="254"/>
      <c r="H14" s="254"/>
      <c r="I14" s="254" t="s">
        <v>256</v>
      </c>
      <c r="J14" s="254"/>
      <c r="K14" s="254" t="s">
        <v>256</v>
      </c>
      <c r="L14" s="255" t="s">
        <v>260</v>
      </c>
      <c r="M14" s="254"/>
      <c r="N14" s="254"/>
      <c r="O14" s="254"/>
      <c r="P14" s="254"/>
      <c r="Q14" s="256"/>
      <c r="R14" s="253"/>
      <c r="S14" s="254"/>
      <c r="T14" s="257"/>
    </row>
    <row r="15" spans="1:20">
      <c r="A15" s="663"/>
      <c r="C15" s="665"/>
      <c r="D15" s="657" t="s">
        <v>261</v>
      </c>
      <c r="E15" s="258"/>
      <c r="F15" s="259"/>
      <c r="G15" s="259"/>
      <c r="H15" s="259"/>
      <c r="I15" s="259" t="s">
        <v>256</v>
      </c>
      <c r="J15" s="259"/>
      <c r="K15" s="259"/>
      <c r="L15" s="259" t="s">
        <v>256</v>
      </c>
      <c r="M15" s="259"/>
      <c r="N15" s="259"/>
      <c r="O15" s="259"/>
      <c r="P15" s="259" t="s">
        <v>256</v>
      </c>
      <c r="Q15" s="260"/>
      <c r="R15" s="258"/>
      <c r="S15" s="259"/>
      <c r="T15" s="261"/>
    </row>
    <row r="16" spans="1:20">
      <c r="A16" s="663"/>
      <c r="C16" s="665"/>
      <c r="D16" s="658"/>
      <c r="E16" s="243"/>
      <c r="F16" s="244"/>
      <c r="G16" s="244"/>
      <c r="H16" s="244"/>
      <c r="I16" s="244" t="s">
        <v>256</v>
      </c>
      <c r="J16" s="244"/>
      <c r="K16" s="244"/>
      <c r="L16" s="244" t="s">
        <v>256</v>
      </c>
      <c r="M16" s="244"/>
      <c r="N16" s="244"/>
      <c r="O16" s="244"/>
      <c r="P16" s="244"/>
      <c r="Q16" s="245" t="s">
        <v>256</v>
      </c>
      <c r="R16" s="243"/>
      <c r="S16" s="244"/>
      <c r="T16" s="246"/>
    </row>
    <row r="17" spans="1:20">
      <c r="A17" s="663"/>
      <c r="C17" s="666"/>
      <c r="D17" s="659"/>
      <c r="E17" s="262"/>
      <c r="F17" s="263"/>
      <c r="G17" s="263" t="s">
        <v>256</v>
      </c>
      <c r="H17" s="263" t="s">
        <v>256</v>
      </c>
      <c r="I17" s="263" t="s">
        <v>256</v>
      </c>
      <c r="J17" s="263"/>
      <c r="K17" s="263" t="s">
        <v>256</v>
      </c>
      <c r="L17" s="263" t="s">
        <v>256</v>
      </c>
      <c r="M17" s="263" t="s">
        <v>256</v>
      </c>
      <c r="N17" s="263"/>
      <c r="O17" s="263" t="s">
        <v>256</v>
      </c>
      <c r="P17" s="263"/>
      <c r="Q17" s="264"/>
      <c r="R17" s="262"/>
      <c r="S17" s="263"/>
      <c r="T17" s="265"/>
    </row>
    <row r="18" spans="1:20">
      <c r="A18" s="662" t="s">
        <v>262</v>
      </c>
      <c r="B18" s="266"/>
      <c r="C18" s="664" t="s">
        <v>263</v>
      </c>
      <c r="D18" s="657" t="s">
        <v>255</v>
      </c>
      <c r="E18" s="234" t="s">
        <v>256</v>
      </c>
      <c r="F18" s="235"/>
      <c r="G18" s="235"/>
      <c r="H18" s="267" t="s">
        <v>264</v>
      </c>
      <c r="I18" s="235"/>
      <c r="J18" s="235"/>
      <c r="K18" s="235"/>
      <c r="L18" s="267"/>
      <c r="M18" s="235"/>
      <c r="N18" s="235"/>
      <c r="O18" s="235"/>
      <c r="P18" s="235"/>
      <c r="Q18" s="236"/>
      <c r="R18" s="234"/>
      <c r="S18" s="235"/>
      <c r="T18" s="237"/>
    </row>
    <row r="19" spans="1:20">
      <c r="A19" s="663"/>
      <c r="C19" s="665"/>
      <c r="D19" s="659"/>
      <c r="E19" s="253"/>
      <c r="F19" s="254" t="s">
        <v>256</v>
      </c>
      <c r="G19" s="254"/>
      <c r="H19" s="268" t="s">
        <v>265</v>
      </c>
      <c r="I19" s="254"/>
      <c r="J19" s="254"/>
      <c r="K19" s="254"/>
      <c r="L19" s="268"/>
      <c r="M19" s="254"/>
      <c r="N19" s="254"/>
      <c r="O19" s="254"/>
      <c r="P19" s="254"/>
      <c r="Q19" s="256"/>
      <c r="R19" s="253"/>
      <c r="S19" s="254"/>
      <c r="T19" s="257"/>
    </row>
    <row r="20" spans="1:20">
      <c r="A20" s="663"/>
      <c r="C20" s="665"/>
      <c r="D20" s="251" t="s">
        <v>266</v>
      </c>
      <c r="E20" s="229"/>
      <c r="F20" s="230"/>
      <c r="G20" s="230"/>
      <c r="H20" s="230"/>
      <c r="I20" s="230" t="s">
        <v>256</v>
      </c>
      <c r="J20" s="230"/>
      <c r="K20" s="230"/>
      <c r="L20" s="230"/>
      <c r="M20" s="230"/>
      <c r="N20" s="230"/>
      <c r="O20" s="230"/>
      <c r="P20" s="230"/>
      <c r="Q20" s="252"/>
      <c r="R20" s="229"/>
      <c r="S20" s="230"/>
      <c r="T20" s="232"/>
    </row>
    <row r="21" spans="1:20">
      <c r="A21" s="663"/>
      <c r="C21" s="665"/>
      <c r="D21" s="657" t="s">
        <v>258</v>
      </c>
      <c r="E21" s="247" t="s">
        <v>256</v>
      </c>
      <c r="F21" s="248"/>
      <c r="G21" s="248"/>
      <c r="H21" s="248"/>
      <c r="I21" s="248" t="s">
        <v>256</v>
      </c>
      <c r="J21" s="248"/>
      <c r="K21" s="248"/>
      <c r="L21" s="248"/>
      <c r="M21" s="248"/>
      <c r="N21" s="248"/>
      <c r="O21" s="248"/>
      <c r="P21" s="248"/>
      <c r="Q21" s="249"/>
      <c r="R21" s="247"/>
      <c r="S21" s="248"/>
      <c r="T21" s="250"/>
    </row>
    <row r="22" spans="1:20">
      <c r="A22" s="663"/>
      <c r="C22" s="665"/>
      <c r="D22" s="659"/>
      <c r="E22" s="269"/>
      <c r="F22" s="270" t="s">
        <v>256</v>
      </c>
      <c r="G22" s="270"/>
      <c r="H22" s="270"/>
      <c r="I22" s="270" t="s">
        <v>256</v>
      </c>
      <c r="J22" s="270"/>
      <c r="K22" s="270"/>
      <c r="L22" s="270"/>
      <c r="M22" s="270"/>
      <c r="N22" s="270"/>
      <c r="O22" s="270"/>
      <c r="P22" s="270"/>
      <c r="Q22" s="271"/>
      <c r="R22" s="269"/>
      <c r="S22" s="270"/>
      <c r="T22" s="272"/>
    </row>
    <row r="23" spans="1:20">
      <c r="A23" s="663"/>
      <c r="C23" s="665"/>
      <c r="D23" s="657" t="s">
        <v>259</v>
      </c>
      <c r="E23" s="234" t="s">
        <v>256</v>
      </c>
      <c r="F23" s="235"/>
      <c r="G23" s="235" t="s">
        <v>256</v>
      </c>
      <c r="H23" s="235" t="s">
        <v>256</v>
      </c>
      <c r="I23" s="235" t="s">
        <v>256</v>
      </c>
      <c r="J23" s="235"/>
      <c r="K23" s="235"/>
      <c r="L23" s="235"/>
      <c r="M23" s="235"/>
      <c r="N23" s="235"/>
      <c r="O23" s="235"/>
      <c r="P23" s="235"/>
      <c r="Q23" s="273"/>
      <c r="R23" s="234"/>
      <c r="S23" s="235"/>
      <c r="T23" s="237"/>
    </row>
    <row r="24" spans="1:20">
      <c r="A24" s="663"/>
      <c r="C24" s="665"/>
      <c r="D24" s="659"/>
      <c r="E24" s="253"/>
      <c r="F24" s="254" t="s">
        <v>256</v>
      </c>
      <c r="G24" s="254" t="s">
        <v>256</v>
      </c>
      <c r="H24" s="254" t="s">
        <v>256</v>
      </c>
      <c r="I24" s="254" t="s">
        <v>256</v>
      </c>
      <c r="J24" s="254"/>
      <c r="K24" s="254"/>
      <c r="L24" s="254"/>
      <c r="M24" s="254"/>
      <c r="N24" s="254"/>
      <c r="O24" s="254"/>
      <c r="P24" s="254"/>
      <c r="Q24" s="274"/>
      <c r="R24" s="253"/>
      <c r="S24" s="254"/>
      <c r="T24" s="257"/>
    </row>
    <row r="25" spans="1:20">
      <c r="A25" s="663"/>
      <c r="C25" s="665"/>
      <c r="D25" s="251" t="s">
        <v>261</v>
      </c>
      <c r="E25" s="229"/>
      <c r="F25" s="230"/>
      <c r="G25" s="230"/>
      <c r="H25" s="230"/>
      <c r="I25" s="230" t="s">
        <v>256</v>
      </c>
      <c r="J25" s="230" t="s">
        <v>256</v>
      </c>
      <c r="K25" s="230"/>
      <c r="L25" s="230"/>
      <c r="M25" s="230"/>
      <c r="N25" s="230"/>
      <c r="O25" s="230"/>
      <c r="P25" s="230"/>
      <c r="Q25" s="252"/>
      <c r="R25" s="229"/>
      <c r="S25" s="230"/>
      <c r="T25" s="232"/>
    </row>
    <row r="26" spans="1:20">
      <c r="A26" s="663"/>
      <c r="C26" s="665"/>
      <c r="D26" s="657" t="s">
        <v>267</v>
      </c>
      <c r="E26" s="234" t="s">
        <v>256</v>
      </c>
      <c r="F26" s="235"/>
      <c r="G26" s="235" t="s">
        <v>256</v>
      </c>
      <c r="H26" s="235" t="s">
        <v>256</v>
      </c>
      <c r="I26" s="235" t="s">
        <v>256</v>
      </c>
      <c r="J26" s="235" t="s">
        <v>256</v>
      </c>
      <c r="K26" s="267" t="s">
        <v>264</v>
      </c>
      <c r="L26" s="267"/>
      <c r="M26" s="235"/>
      <c r="N26" s="235"/>
      <c r="O26" s="235"/>
      <c r="P26" s="235"/>
      <c r="Q26" s="236"/>
      <c r="R26" s="234"/>
      <c r="S26" s="235"/>
      <c r="T26" s="237"/>
    </row>
    <row r="27" spans="1:20" ht="14.25" thickBot="1">
      <c r="A27" s="663"/>
      <c r="C27" s="665"/>
      <c r="D27" s="658"/>
      <c r="E27" s="243"/>
      <c r="F27" s="244" t="s">
        <v>256</v>
      </c>
      <c r="G27" s="244" t="s">
        <v>256</v>
      </c>
      <c r="H27" s="244" t="s">
        <v>256</v>
      </c>
      <c r="I27" s="244" t="s">
        <v>256</v>
      </c>
      <c r="J27" s="244" t="s">
        <v>256</v>
      </c>
      <c r="K27" s="275" t="s">
        <v>265</v>
      </c>
      <c r="L27" s="275"/>
      <c r="M27" s="244"/>
      <c r="N27" s="244"/>
      <c r="O27" s="244"/>
      <c r="P27" s="244"/>
      <c r="Q27" s="245"/>
      <c r="R27" s="243"/>
      <c r="S27" s="244"/>
      <c r="T27" s="246"/>
    </row>
    <row r="28" spans="1:20" ht="14.25" thickTop="1">
      <c r="A28" s="663"/>
      <c r="C28" s="665"/>
      <c r="D28" s="276" t="s">
        <v>258</v>
      </c>
      <c r="E28" s="277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9"/>
      <c r="R28" s="277" t="s">
        <v>257</v>
      </c>
      <c r="S28" s="278" t="s">
        <v>257</v>
      </c>
      <c r="T28" s="280" t="s">
        <v>257</v>
      </c>
    </row>
    <row r="29" spans="1:20">
      <c r="A29" s="663"/>
      <c r="C29" s="665"/>
      <c r="D29" s="657" t="s">
        <v>266</v>
      </c>
      <c r="E29" s="234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6"/>
      <c r="R29" s="234" t="s">
        <v>257</v>
      </c>
      <c r="S29" s="235"/>
      <c r="T29" s="237" t="s">
        <v>257</v>
      </c>
    </row>
    <row r="30" spans="1:20">
      <c r="A30" s="663"/>
      <c r="C30" s="665"/>
      <c r="D30" s="659"/>
      <c r="E30" s="253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6"/>
      <c r="R30" s="253" t="s">
        <v>257</v>
      </c>
      <c r="S30" s="254" t="s">
        <v>257</v>
      </c>
      <c r="T30" s="257"/>
    </row>
    <row r="31" spans="1:20">
      <c r="A31" s="663"/>
      <c r="C31" s="665"/>
      <c r="D31" s="657" t="s">
        <v>255</v>
      </c>
      <c r="E31" s="234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6"/>
      <c r="R31" s="234" t="s">
        <v>257</v>
      </c>
      <c r="S31" s="235"/>
      <c r="T31" s="237"/>
    </row>
    <row r="32" spans="1:20">
      <c r="A32" s="667"/>
      <c r="B32" s="281"/>
      <c r="C32" s="666"/>
      <c r="D32" s="659"/>
      <c r="E32" s="253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6"/>
      <c r="R32" s="253"/>
      <c r="S32" s="254"/>
      <c r="T32" s="257" t="s">
        <v>257</v>
      </c>
    </row>
    <row r="33" spans="3:20" ht="15.75" customHeight="1">
      <c r="C33" s="282" t="s">
        <v>268</v>
      </c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</row>
    <row r="34" spans="3:20" ht="15.75" customHeight="1">
      <c r="C34" s="284" t="s">
        <v>269</v>
      </c>
    </row>
    <row r="35" spans="3:20" ht="15.75" customHeight="1">
      <c r="C35" s="284" t="s">
        <v>270</v>
      </c>
    </row>
    <row r="36" spans="3:20">
      <c r="C36" s="285"/>
    </row>
  </sheetData>
  <sheetProtection algorithmName="SHA-512" hashValue="GABvaSnQSupc8870koHHBIONSGc2N/jlJIiyWdUXY0DRjU90mwfV5oL4lvpffTK7ccuXgXwFqtge+tiYySuqwA==" saltValue="qEMIsR1RXVyU4OCpDuU2bQ==" spinCount="100000" sheet="1" objects="1" scenarios="1"/>
  <mergeCells count="35">
    <mergeCell ref="A4:C6"/>
    <mergeCell ref="D4:D5"/>
    <mergeCell ref="E5:E6"/>
    <mergeCell ref="F5:F6"/>
    <mergeCell ref="G5:G6"/>
    <mergeCell ref="A1:T1"/>
    <mergeCell ref="Q2:T2"/>
    <mergeCell ref="A3:D3"/>
    <mergeCell ref="E3:Q3"/>
    <mergeCell ref="R3:T3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D26:D27"/>
    <mergeCell ref="D29:D30"/>
    <mergeCell ref="D31:D32"/>
    <mergeCell ref="T5:T6"/>
    <mergeCell ref="A7:A17"/>
    <mergeCell ref="C7:C17"/>
    <mergeCell ref="D7:D12"/>
    <mergeCell ref="D15:D17"/>
    <mergeCell ref="A18:A32"/>
    <mergeCell ref="C18:C32"/>
    <mergeCell ref="D18:D19"/>
    <mergeCell ref="D21:D22"/>
    <mergeCell ref="D23:D24"/>
    <mergeCell ref="N5:N6"/>
    <mergeCell ref="O5:O6"/>
    <mergeCell ref="P5:P6"/>
  </mergeCells>
  <phoneticPr fontId="6"/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FD98-5ABF-416B-8C76-F267F996E76E}">
  <sheetPr>
    <tabColor rgb="FFFFFF00"/>
  </sheetPr>
  <dimension ref="B1:L43"/>
  <sheetViews>
    <sheetView workbookViewId="0"/>
  </sheetViews>
  <sheetFormatPr defaultRowHeight="15.75"/>
  <cols>
    <col min="1" max="1" width="2.375" style="215" customWidth="1"/>
    <col min="2" max="2" width="4.125" style="215" customWidth="1"/>
    <col min="3" max="3" width="3.5" style="215" customWidth="1"/>
    <col min="4" max="8" width="9" style="215"/>
    <col min="9" max="10" width="4.875" style="215" customWidth="1"/>
    <col min="11" max="12" width="16.25" style="215" bestFit="1" customWidth="1"/>
    <col min="13" max="16384" width="9" style="215"/>
  </cols>
  <sheetData>
    <row r="1" spans="2:12">
      <c r="K1" s="216">
        <v>45716</v>
      </c>
      <c r="L1" s="217"/>
    </row>
    <row r="3" spans="2:12" ht="48.75" customHeight="1"/>
    <row r="5" spans="2:12">
      <c r="B5" s="215" t="s">
        <v>188</v>
      </c>
    </row>
    <row r="6" spans="2:12">
      <c r="B6" s="215" t="s">
        <v>189</v>
      </c>
    </row>
    <row r="7" spans="2:12">
      <c r="B7" s="215" t="s">
        <v>190</v>
      </c>
    </row>
    <row r="10" spans="2:12">
      <c r="B10" s="218" t="s">
        <v>191</v>
      </c>
    </row>
    <row r="14" spans="2:12">
      <c r="G14" s="219" t="s">
        <v>192</v>
      </c>
      <c r="K14" s="220"/>
    </row>
    <row r="15" spans="2:12">
      <c r="F15" s="220" t="s">
        <v>193</v>
      </c>
    </row>
    <row r="21" spans="2:5">
      <c r="E21" s="221" t="s">
        <v>194</v>
      </c>
    </row>
    <row r="23" spans="2:5">
      <c r="C23" s="220" t="s">
        <v>195</v>
      </c>
      <c r="D23" s="219" t="s">
        <v>196</v>
      </c>
    </row>
    <row r="24" spans="2:5">
      <c r="C24" s="220" t="s">
        <v>197</v>
      </c>
      <c r="D24" s="219" t="s">
        <v>198</v>
      </c>
    </row>
    <row r="25" spans="2:5">
      <c r="C25" s="220"/>
      <c r="D25" s="219" t="s">
        <v>199</v>
      </c>
    </row>
    <row r="26" spans="2:5">
      <c r="C26" s="220"/>
      <c r="D26" s="219"/>
      <c r="E26" s="222" t="s">
        <v>200</v>
      </c>
    </row>
    <row r="27" spans="2:5">
      <c r="C27" s="220" t="s">
        <v>201</v>
      </c>
      <c r="D27" s="219" t="s">
        <v>202</v>
      </c>
    </row>
    <row r="28" spans="2:5" ht="31.5" customHeight="1"/>
    <row r="29" spans="2:5">
      <c r="B29" s="218" t="s">
        <v>203</v>
      </c>
    </row>
    <row r="30" spans="2:5" ht="9" customHeight="1"/>
    <row r="31" spans="2:5">
      <c r="C31" s="218" t="s">
        <v>204</v>
      </c>
    </row>
    <row r="32" spans="2:5" ht="15.75" customHeight="1"/>
    <row r="33" spans="3:12" ht="22.5" customHeight="1">
      <c r="C33" s="223" t="s">
        <v>205</v>
      </c>
    </row>
    <row r="34" spans="3:12" ht="22.5" customHeight="1">
      <c r="C34" s="223" t="s">
        <v>206</v>
      </c>
    </row>
    <row r="35" spans="3:12" ht="22.5" customHeight="1">
      <c r="C35" s="223" t="s">
        <v>207</v>
      </c>
    </row>
    <row r="37" spans="3:12">
      <c r="D37" s="224" t="s">
        <v>208</v>
      </c>
      <c r="E37" s="225"/>
      <c r="F37" s="225"/>
    </row>
    <row r="38" spans="3:12">
      <c r="D38" s="224" t="s">
        <v>209</v>
      </c>
      <c r="E38" s="225"/>
      <c r="F38" s="225"/>
    </row>
    <row r="39" spans="3:12">
      <c r="D39" s="224" t="s">
        <v>210</v>
      </c>
      <c r="E39" s="225"/>
      <c r="F39" s="225"/>
    </row>
    <row r="40" spans="3:12">
      <c r="K40" s="226" t="s">
        <v>211</v>
      </c>
    </row>
    <row r="41" spans="3:12">
      <c r="J41" s="219" t="s">
        <v>212</v>
      </c>
    </row>
    <row r="42" spans="3:12">
      <c r="J42" s="219" t="s">
        <v>213</v>
      </c>
      <c r="K42" s="225"/>
      <c r="L42" s="225"/>
    </row>
    <row r="43" spans="3:12">
      <c r="J43" s="219" t="s">
        <v>214</v>
      </c>
      <c r="K43" s="225"/>
      <c r="L43" s="225"/>
    </row>
  </sheetData>
  <sheetProtection algorithmName="SHA-512" hashValue="YYqborU0TNUsmtV6nW41lEWM08VKO0REip8pKh3eePEPQKdn7h3NrzMsLkZEo5QgiRoBLtSwXnhtDnqdWjiPVA==" saltValue="Ca8BdKO5Eqm67mDujHEzug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/>
  <cols>
    <col min="5" max="5" width="29.875" customWidth="1"/>
  </cols>
  <sheetData>
    <row r="2" spans="1:5" ht="23.25" customHeight="1">
      <c r="A2" t="s">
        <v>33</v>
      </c>
      <c r="B2" s="10" t="e">
        <f>#REF!&amp;#REF!&amp;#REF!</f>
        <v>#REF!</v>
      </c>
      <c r="D2" s="13" t="s">
        <v>3</v>
      </c>
      <c r="E2" s="2" t="s">
        <v>4</v>
      </c>
    </row>
    <row r="3" spans="1:5" ht="27" customHeight="1">
      <c r="A3" t="s">
        <v>34</v>
      </c>
      <c r="B3" s="11" t="e">
        <f>VALUE(B2)</f>
        <v>#REF!</v>
      </c>
      <c r="D3" s="12" t="e">
        <f>VLOOKUP(B3,D8:E35,2,FALSE)</f>
        <v>#REF!</v>
      </c>
      <c r="E3" s="11"/>
    </row>
    <row r="7" spans="1:5">
      <c r="D7" s="2" t="s">
        <v>3</v>
      </c>
      <c r="E7" s="2" t="s">
        <v>4</v>
      </c>
    </row>
    <row r="8" spans="1:5" ht="27.75" customHeight="1">
      <c r="D8" s="3">
        <v>200</v>
      </c>
      <c r="E8" s="4" t="s">
        <v>32</v>
      </c>
    </row>
    <row r="9" spans="1:5" ht="30.75" customHeight="1">
      <c r="D9" s="3">
        <v>202</v>
      </c>
      <c r="E9" s="4" t="s">
        <v>5</v>
      </c>
    </row>
    <row r="10" spans="1:5" ht="30.75" customHeight="1">
      <c r="D10" s="3">
        <v>203</v>
      </c>
      <c r="E10" s="4" t="s">
        <v>6</v>
      </c>
    </row>
    <row r="11" spans="1:5" ht="30.75" customHeight="1">
      <c r="D11" s="3">
        <v>204</v>
      </c>
      <c r="E11" s="4" t="s">
        <v>7</v>
      </c>
    </row>
    <row r="12" spans="1:5" ht="30.75" customHeight="1">
      <c r="D12" s="3">
        <v>205</v>
      </c>
      <c r="E12" s="4" t="s">
        <v>8</v>
      </c>
    </row>
    <row r="13" spans="1:5" ht="30.75" customHeight="1">
      <c r="D13" s="3">
        <v>206</v>
      </c>
      <c r="E13" s="4" t="s">
        <v>9</v>
      </c>
    </row>
    <row r="14" spans="1:5" ht="30.75" customHeight="1">
      <c r="D14" s="3">
        <v>207</v>
      </c>
      <c r="E14" s="4" t="s">
        <v>10</v>
      </c>
    </row>
    <row r="15" spans="1:5" ht="30.75" customHeight="1">
      <c r="D15" s="3">
        <v>209</v>
      </c>
      <c r="E15" s="4" t="s">
        <v>14</v>
      </c>
    </row>
    <row r="16" spans="1:5" ht="30.75" customHeight="1">
      <c r="D16" s="3">
        <v>211</v>
      </c>
      <c r="E16" s="6" t="s">
        <v>15</v>
      </c>
    </row>
    <row r="17" spans="4:5" ht="30.75" customHeight="1">
      <c r="D17" s="3">
        <v>212</v>
      </c>
      <c r="E17" s="6" t="s">
        <v>16</v>
      </c>
    </row>
    <row r="18" spans="4:5" ht="30.75" customHeight="1">
      <c r="D18" s="3">
        <v>214</v>
      </c>
      <c r="E18" s="6" t="s">
        <v>17</v>
      </c>
    </row>
    <row r="19" spans="4:5" ht="30.75" customHeight="1">
      <c r="D19" s="8">
        <v>215</v>
      </c>
      <c r="E19" s="9" t="s">
        <v>18</v>
      </c>
    </row>
    <row r="20" spans="4:5" ht="30.75" customHeight="1">
      <c r="D20" s="3">
        <v>233</v>
      </c>
      <c r="E20" s="6" t="s">
        <v>20</v>
      </c>
    </row>
    <row r="21" spans="4:5" ht="30.75" customHeight="1">
      <c r="D21" s="3">
        <v>235</v>
      </c>
      <c r="E21" s="6" t="s">
        <v>21</v>
      </c>
    </row>
    <row r="22" spans="4:5" ht="30.75" customHeight="1">
      <c r="D22" s="3">
        <v>237</v>
      </c>
      <c r="E22" s="7" t="s">
        <v>22</v>
      </c>
    </row>
    <row r="23" spans="4:5" ht="30.75" customHeight="1">
      <c r="D23" s="3">
        <v>238</v>
      </c>
      <c r="E23" s="6" t="s">
        <v>23</v>
      </c>
    </row>
    <row r="24" spans="4:5" ht="30.75" customHeight="1">
      <c r="D24" s="3">
        <v>239</v>
      </c>
      <c r="E24" s="6" t="s">
        <v>24</v>
      </c>
    </row>
    <row r="25" spans="4:5" ht="30.75" customHeight="1">
      <c r="D25" s="3">
        <v>241</v>
      </c>
      <c r="E25" s="5" t="s">
        <v>31</v>
      </c>
    </row>
    <row r="26" spans="4:5" ht="30.75" customHeight="1">
      <c r="D26" s="3">
        <v>242</v>
      </c>
      <c r="E26" s="4" t="s">
        <v>11</v>
      </c>
    </row>
    <row r="27" spans="4:5" ht="30.75" customHeight="1">
      <c r="D27" s="3">
        <v>246</v>
      </c>
      <c r="E27" s="4" t="s">
        <v>12</v>
      </c>
    </row>
    <row r="28" spans="4:5" ht="30.75" customHeight="1">
      <c r="D28" s="3">
        <v>247</v>
      </c>
      <c r="E28" s="4" t="s">
        <v>13</v>
      </c>
    </row>
    <row r="29" spans="4:5" ht="30.75" customHeight="1">
      <c r="D29" s="3">
        <v>251</v>
      </c>
      <c r="E29" s="6" t="s">
        <v>25</v>
      </c>
    </row>
    <row r="30" spans="4:5" ht="30.75" customHeight="1">
      <c r="D30" s="3">
        <v>256</v>
      </c>
      <c r="E30" s="6" t="s">
        <v>19</v>
      </c>
    </row>
    <row r="31" spans="4:5" ht="30.75" customHeight="1">
      <c r="D31" s="3">
        <v>260</v>
      </c>
      <c r="E31" s="6" t="s">
        <v>26</v>
      </c>
    </row>
    <row r="32" spans="4:5" ht="30.75" customHeight="1">
      <c r="D32" s="3">
        <v>279</v>
      </c>
      <c r="E32" s="6" t="s">
        <v>27</v>
      </c>
    </row>
    <row r="33" spans="4:5" ht="30.75" customHeight="1">
      <c r="D33" s="3">
        <v>281</v>
      </c>
      <c r="E33" s="6" t="s">
        <v>28</v>
      </c>
    </row>
    <row r="34" spans="4:5" ht="30.75" customHeight="1">
      <c r="D34" s="3">
        <v>288</v>
      </c>
      <c r="E34" s="6" t="s">
        <v>29</v>
      </c>
    </row>
    <row r="35" spans="4:5" ht="30.75" customHeight="1">
      <c r="D35" s="3">
        <v>299</v>
      </c>
      <c r="E35" s="6" t="s">
        <v>30</v>
      </c>
    </row>
  </sheetData>
  <phoneticPr fontId="6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土質試験依頼書</vt:lpstr>
      <vt:lpstr>試験項目ごとの必要量（㎏）</vt:lpstr>
      <vt:lpstr>試料必要量（袋）</vt:lpstr>
      <vt:lpstr>受付方法等</vt:lpstr>
      <vt:lpstr>工場コード</vt:lpstr>
      <vt:lpstr>土質試験依頼書!Print_Area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2026-03-24T04:44:13Z</cp:lastPrinted>
  <dcterms:created xsi:type="dcterms:W3CDTF">2008-05-22T06:31:50Z</dcterms:created>
  <dcterms:modified xsi:type="dcterms:W3CDTF">2026-03-27T05:43:42Z</dcterms:modified>
</cp:coreProperties>
</file>